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Institute - Council wise" sheetId="2" r:id="rId5"/>
    <sheet state="hidden" name="Sheet6" sheetId="3" r:id="rId6"/>
    <sheet state="visible" name="Anomaly Institutes" sheetId="4" r:id="rId7"/>
    <sheet state="hidden" name="Sheet4" sheetId="5" r:id="rId8"/>
    <sheet state="hidden" name="Copy of Institute - Council wis" sheetId="6" r:id="rId9"/>
    <sheet state="visible" name="Coursewise" sheetId="7" r:id="rId10"/>
    <sheet state="hidden" name="Rating data" sheetId="8" r:id="rId11"/>
    <sheet state="hidden" name="Sheet1" sheetId="9" r:id="rId12"/>
    <sheet state="visible" name="Course-AcademicYear wise" sheetId="10" r:id="rId13"/>
    <sheet state="visible" name="Course-Subjectwise" sheetId="11" r:id="rId14"/>
    <sheet state="visible" name="Institute - Subjectwise" sheetId="12" r:id="rId15"/>
  </sheets>
  <definedNames>
    <definedName hidden="1" localSheetId="1" name="_xlnm._FilterDatabase">'Institute - Council wise'!$B$6:$K$367</definedName>
    <definedName hidden="1" localSheetId="3" name="_xlnm._FilterDatabase">'Anomaly Institutes'!$B$8:$M$26</definedName>
    <definedName hidden="1" localSheetId="5" name="_xlnm._FilterDatabase">'Copy of Institute - Council wis'!$B$6:$L$891</definedName>
    <definedName hidden="1" localSheetId="11" name="_xlnm._FilterDatabase">'Institute - Subjectwise'!$B$4:$M$31</definedName>
  </definedNames>
  <calcPr/>
  <extLst>
    <ext uri="GoogleSheetsCustomDataVersion2">
      <go:sheetsCustomData xmlns:go="http://customooxmlschemas.google.com/" r:id="rId16" roundtripDataChecksum="O7YN4+UEYEIHaXhv8nYTEFQTXjWOppXN7XIY0j8SOSc="/>
    </ext>
  </extLst>
</workbook>
</file>

<file path=xl/sharedStrings.xml><?xml version="1.0" encoding="utf-8"?>
<sst xmlns="http://schemas.openxmlformats.org/spreadsheetml/2006/main" count="9757" uniqueCount="2439">
  <si>
    <r>
      <rPr>
        <rFont val="Calibri"/>
        <b/>
        <color rgb="FF1C4587"/>
        <sz val="18.0"/>
      </rPr>
      <t>Main Exams</t>
    </r>
    <r>
      <rPr>
        <rFont val="Calibri"/>
        <b/>
        <color rgb="FF073763"/>
        <sz val="18.0"/>
      </rPr>
      <t xml:space="preserve"> | </t>
    </r>
    <r>
      <rPr>
        <rFont val="Calibri"/>
        <b/>
        <color rgb="FFB45F06"/>
        <sz val="18.0"/>
      </rPr>
      <t>Results Data Analysis</t>
    </r>
  </si>
  <si>
    <t>Type</t>
  </si>
  <si>
    <t>Appeared</t>
  </si>
  <si>
    <t>Processed</t>
  </si>
  <si>
    <t>Pass</t>
  </si>
  <si>
    <t>Pass %</t>
  </si>
  <si>
    <t>Nursing</t>
  </si>
  <si>
    <t>Paramedical</t>
  </si>
  <si>
    <t>Total</t>
  </si>
  <si>
    <t>Standard Deviation
Nursing</t>
  </si>
  <si>
    <t>Standard Deviation
Paramedical</t>
  </si>
  <si>
    <r>
      <rPr>
        <rFont val="Arial"/>
        <b/>
        <color rgb="FF1C4587"/>
        <sz val="18.0"/>
      </rPr>
      <t xml:space="preserve">Main Exams  | </t>
    </r>
    <r>
      <rPr>
        <rFont val="Arial"/>
        <b/>
        <color rgb="FFB45F06"/>
        <sz val="18.0"/>
      </rPr>
      <t>Institute -Council wise</t>
    </r>
  </si>
  <si>
    <t>Institutes using Private Courier</t>
  </si>
  <si>
    <t>Institutes involved in Mass Cheating</t>
  </si>
  <si>
    <t>Code</t>
  </si>
  <si>
    <t>TrCenterName</t>
  </si>
  <si>
    <t>District</t>
  </si>
  <si>
    <t>Passed</t>
  </si>
  <si>
    <t>Compared to council average</t>
  </si>
  <si>
    <t>Deviation from the mean</t>
  </si>
  <si>
    <t>0000</t>
  </si>
  <si>
    <t>ABC</t>
  </si>
  <si>
    <t>XYZ</t>
  </si>
  <si>
    <t>1111</t>
  </si>
  <si>
    <t>DEF</t>
  </si>
  <si>
    <t>YZX</t>
  </si>
  <si>
    <t>0344</t>
  </si>
  <si>
    <t>JAGAT INSTITUTE OF TRAUMA &amp; ORTHOPEDICS &amp; COLLEGE OF PARAMEDICAL SCIENCES, FAIZABAD</t>
  </si>
  <si>
    <t>AYODHYA</t>
  </si>
  <si>
    <t>0519</t>
  </si>
  <si>
    <t>BABA SADHAV RAM PARAMEDICAL COLLEGE &amp; HOSPITAL, AZAMGARH</t>
  </si>
  <si>
    <t>AZAMGARH</t>
  </si>
  <si>
    <t>1141</t>
  </si>
  <si>
    <t>MAA KAUSHILYA SCHOOL OF NURSING &amp; PARAMEDICAL SCIENCES, AZAMGARH</t>
  </si>
  <si>
    <t>1497</t>
  </si>
  <si>
    <t>VARDAN COLLEGE OF NURSING, BAREILLY</t>
  </si>
  <si>
    <t>BAREILLY</t>
  </si>
  <si>
    <t>1204</t>
  </si>
  <si>
    <t>AYISHA PARAMEDICAL COLLEGE, BIJNORE</t>
  </si>
  <si>
    <t>BIJNOR</t>
  </si>
  <si>
    <t>1034</t>
  </si>
  <si>
    <t>U.P. RURAL INSTITUTE OF MEDICAL SCIENCES AND RESEARCH, ETAWAH</t>
  </si>
  <si>
    <t>ETAWAH</t>
  </si>
  <si>
    <t>1096</t>
  </si>
  <si>
    <t>INDU INSTITUTE OF MEDICAL SCIENCES, FIROZABAD</t>
  </si>
  <si>
    <t>FIROZABAD</t>
  </si>
  <si>
    <t>1046</t>
  </si>
  <si>
    <t>N.I.M.T. HOSPITAL, GAUTAM BUDDH NAGAR</t>
  </si>
  <si>
    <t>GAUTAM BUDDH NAGAR</t>
  </si>
  <si>
    <t>1199</t>
  </si>
  <si>
    <t>SINGH LIFE CARE NURSING &amp; PARAMEDICAL SCHOOL, GHAZIPUR</t>
  </si>
  <si>
    <t>GHAZIPUR</t>
  </si>
  <si>
    <t>1442</t>
  </si>
  <si>
    <t>MAA SARASWATI PARAMEDICAL INSTITUTE, GHAZIPUR</t>
  </si>
  <si>
    <t>0465</t>
  </si>
  <si>
    <t>RAJ NURSING &amp; PARAMEDICAL COLLEGE, GORAKHPUR</t>
  </si>
  <si>
    <t>GORAKHPUR</t>
  </si>
  <si>
    <t>1037</t>
  </si>
  <si>
    <t>COL. J.P. TRIPATHI NURSING COLLEGE, GORAKHPUR</t>
  </si>
  <si>
    <t>0758</t>
  </si>
  <si>
    <t>KUNWAR HARIBANSH SINGH INSTITUTE OF NURSING &amp; PARAMEDICALS, JAUNPUR</t>
  </si>
  <si>
    <t>JAUNPUR</t>
  </si>
  <si>
    <t>1123</t>
  </si>
  <si>
    <t>JEEVAN JYOTI HOSPITAL, KANNAUJ</t>
  </si>
  <si>
    <t>KANNAUJ</t>
  </si>
  <si>
    <t>0495</t>
  </si>
  <si>
    <t>R.K. DEVI EYE RESEARCH INSTITUTE, KANPUR</t>
  </si>
  <si>
    <t>KANPUR</t>
  </si>
  <si>
    <t>1144</t>
  </si>
  <si>
    <t>J.K. CANCER INSTITUTE, KANPUR</t>
  </si>
  <si>
    <t>0071</t>
  </si>
  <si>
    <t>INSTITUTE OF PHYSIOTHERAPY AND REHABILITATION, LUCKNOW</t>
  </si>
  <si>
    <t>LUCKNOW</t>
  </si>
  <si>
    <t>1680</t>
  </si>
  <si>
    <t>SHEKHAR PARAMEDICAL AND NURSING COLLEGE, LUCKNOW</t>
  </si>
  <si>
    <t>1683</t>
  </si>
  <si>
    <t>DR. SHEELA SHARMA INSTITUTE OF NURSING AND PARAMEDICAL, MATHURA</t>
  </si>
  <si>
    <t>MATHURA</t>
  </si>
  <si>
    <t>1296</t>
  </si>
  <si>
    <t>SHARDA NARAYAN INSTITUTE OF NURSING AND PARAMEDICAL SCIENCES, MAU</t>
  </si>
  <si>
    <t>MAU</t>
  </si>
  <si>
    <t>0251</t>
  </si>
  <si>
    <t>SAHARA INSTITUTE OF PROFESSIONAL STUDIES, MEERUT</t>
  </si>
  <si>
    <t>MEERUT</t>
  </si>
  <si>
    <t>0467</t>
  </si>
  <si>
    <t>MORADABAD INSTITUTE OF PARAMEDICAL &amp; HOSPITAL, MORADABAD</t>
  </si>
  <si>
    <t>MORADABAD</t>
  </si>
  <si>
    <t>1295</t>
  </si>
  <si>
    <t>SANJEEVANI PARAMEDICAL AND NURSING COLLEGE, PRATAPGARH</t>
  </si>
  <si>
    <t>PRATAPGARH</t>
  </si>
  <si>
    <t>1058</t>
  </si>
  <si>
    <t>KAMLA NEHRU MEMORIAL HOSPITAL AND SCHOOL OF HEALTH SCIENCES, ALLAHABAD</t>
  </si>
  <si>
    <t>PRAYAGRAJ</t>
  </si>
  <si>
    <t>1404</t>
  </si>
  <si>
    <t>OJHA NURSING AND PARAMEDICAL INSTITUTE, PRAYAGRAJ</t>
  </si>
  <si>
    <t>1499</t>
  </si>
  <si>
    <t>SARSWATI HEART CARE PARAMEDICAL INSTITUTE, PRAYAGRAJ</t>
  </si>
  <si>
    <t>1505</t>
  </si>
  <si>
    <t>JEEVAN JYOTI PARAMEDICAL INSTITUTE, PRAYAGRAJ</t>
  </si>
  <si>
    <t>0947</t>
  </si>
  <si>
    <t>RAGHUVIR INSTITUTE OF NURSING &amp; PARAMEDICAL SCIENCES, RAIBAREILLY</t>
  </si>
  <si>
    <t>RAEBARELI</t>
  </si>
  <si>
    <t>0342</t>
  </si>
  <si>
    <t>INSTITUTE OF PARAMEDICAL SCIENCES, FROM KUNWAR SHEKHAR HOSPITAL &amp; RESEARCH CENTRE, SAHARANPUR</t>
  </si>
  <si>
    <t>SAHARANPUR</t>
  </si>
  <si>
    <t>1278</t>
  </si>
  <si>
    <t>SULTANPUR INSTITUTE OF NURSING AND PARAMEDICAL SCIENCES, SULTANPUR</t>
  </si>
  <si>
    <t>SULTANPUR</t>
  </si>
  <si>
    <t>0268</t>
  </si>
  <si>
    <t>HERITAGE HOSPITAL LTD., VARANASI</t>
  </si>
  <si>
    <t>VARANASI</t>
  </si>
  <si>
    <t>0512</t>
  </si>
  <si>
    <t>A.M.C. CENTRE &amp; SCHOOL, LUCKNOW</t>
  </si>
  <si>
    <t>1243</t>
  </si>
  <si>
    <t>HERITAGE COLLEGE OF NURSING &amp; PARAMEDICAL SCIENCES, VARANASI</t>
  </si>
  <si>
    <t>0037</t>
  </si>
  <si>
    <t>INSTITUTE OF PARA MEDICAL, CHINHAT , LUCKNOW</t>
  </si>
  <si>
    <t>1064</t>
  </si>
  <si>
    <t>P. J. INSTITUTE OF EDUCATION, ALIGARH</t>
  </si>
  <si>
    <t>ALIGARH</t>
  </si>
  <si>
    <t>1407</t>
  </si>
  <si>
    <t>SCHOOL OF OPTOMETRY, EYE HOSPITAL, SITAPUR</t>
  </si>
  <si>
    <t>SITAPUR</t>
  </si>
  <si>
    <t>1134</t>
  </si>
  <si>
    <t>S. M. NURSING COLLEGE, MATHURA</t>
  </si>
  <si>
    <t>0247</t>
  </si>
  <si>
    <t>SATYA EYE HOSPITAL &amp; RESEARCH INSTITUTE, KANPUR</t>
  </si>
  <si>
    <t>0177</t>
  </si>
  <si>
    <t>GORAKHPUR PARA MEDICAL INSTITUTE, GORAKHPUR</t>
  </si>
  <si>
    <t>0461</t>
  </si>
  <si>
    <t>K.M. INSTITUTE OF PARAMEDICALS, DEORIA</t>
  </si>
  <si>
    <t>DEORIA</t>
  </si>
  <si>
    <t>1127</t>
  </si>
  <si>
    <t>SCHOOL OF OPTOMETRY MEMORIAL HOSPITAL, FARRUKHABAD</t>
  </si>
  <si>
    <t>FARRUKHABAD</t>
  </si>
  <si>
    <t>1078</t>
  </si>
  <si>
    <t>RAJENDRA COLLEGE OF NURSING, LUCKNOW</t>
  </si>
  <si>
    <t>0282</t>
  </si>
  <si>
    <t>HERITAGE RURAL HEALTH SERVICES SOCIETY, VARANASI</t>
  </si>
  <si>
    <t>0532</t>
  </si>
  <si>
    <t>FATIMA HOSPITAL, GORAKHPUR</t>
  </si>
  <si>
    <t>1371</t>
  </si>
  <si>
    <t>PHOTON PARAMEDICAL COLLEGE, MORADABAD</t>
  </si>
  <si>
    <t>1155</t>
  </si>
  <si>
    <t>ALL INDIA CHILDREN CARE &amp; EDUCATIONAL DEVELOPMENT SOCIETY, AZAMGARH</t>
  </si>
  <si>
    <t>0347</t>
  </si>
  <si>
    <t>MAHESHWARI NURSING &amp; PARAMEDICAL INSTITUTE, ALIGARH</t>
  </si>
  <si>
    <t>1372</t>
  </si>
  <si>
    <t>R.N. PANDEY HOSPITAL &amp; PARAMEDICAL INSTITUTE, GONDA</t>
  </si>
  <si>
    <t>GONDA</t>
  </si>
  <si>
    <t>1110</t>
  </si>
  <si>
    <t>DR. RAM MANOHAR LOHIA INSTITUTE OF MEDICAL SCIENCES, LUCKNOW</t>
  </si>
  <si>
    <t>1228</t>
  </si>
  <si>
    <t>KRISHNA PARAMEDICAL COLLEGE &amp; HOSPITAL, SAHARANPUR</t>
  </si>
  <si>
    <t>0348</t>
  </si>
  <si>
    <t>HIND INSTITUTE OF MEDICAL SCIENCES, BARABANKI</t>
  </si>
  <si>
    <t>BARABANKI</t>
  </si>
  <si>
    <t>1019</t>
  </si>
  <si>
    <t>MAJOR S.D. SINGH MEDICAL COLLEGE AND HOSPITAL, FARRUKHABAD</t>
  </si>
  <si>
    <t>1039</t>
  </si>
  <si>
    <t>MOTHER TERESA INSTITUTE OF PARAMEDICAL SCIENCES, RAMPUR</t>
  </si>
  <si>
    <t>RAMPUR</t>
  </si>
  <si>
    <t>1087</t>
  </si>
  <si>
    <t>POPULAR NURSING SCHOOL AND PARAMEDICAL INSTITUTE, VARANASI</t>
  </si>
  <si>
    <t>0238</t>
  </si>
  <si>
    <t>GLOBAL EYE INSTITUTE OF OPTOMETRY &amp; ORTHOPTICS RESEARCH, ALLAHABAD</t>
  </si>
  <si>
    <t>0252</t>
  </si>
  <si>
    <t>APEX PARAMEDICAL INSTITUTE, VARANASI</t>
  </si>
  <si>
    <t>1105</t>
  </si>
  <si>
    <t>JEEVAK HOSPITAL AND RESEARCH CENTER JEEVAK PARAMEDICAL SANSTHAN, CHANDAULI</t>
  </si>
  <si>
    <t>CHANDAULI</t>
  </si>
  <si>
    <t>1374</t>
  </si>
  <si>
    <t>POPULAR NURSING SCHOOL &amp; PARAMEDICAL INSTITUTE, MIRZAPUR</t>
  </si>
  <si>
    <t>MIRZAPUR</t>
  </si>
  <si>
    <t>0235</t>
  </si>
  <si>
    <t>REKHA EYE CARE CENTRE, SITAPUR</t>
  </si>
  <si>
    <t>1184</t>
  </si>
  <si>
    <t>GOVERNMENT MEDICAL COLLEGE, AMBEDKARNAGAR</t>
  </si>
  <si>
    <t>AMBEDKAR NAGAR</t>
  </si>
  <si>
    <t>1409</t>
  </si>
  <si>
    <t>ST. JOSEPH'S PARAMEDICAL INSTITUTE, GHAZIABAD</t>
  </si>
  <si>
    <t>GHAZIABAD</t>
  </si>
  <si>
    <t>1102</t>
  </si>
  <si>
    <t>SHAM-E-HUSSAINI INSTITUTE OF NURSING COLLEGE &amp; HOSPITAL, GHAZIPUR</t>
  </si>
  <si>
    <t>1423</t>
  </si>
  <si>
    <t>R.K. INSTITUTE OF MEDICAL SCIENCES, BAREILLY</t>
  </si>
  <si>
    <t>1101</t>
  </si>
  <si>
    <t>RUMA INSTITUTE OF MEDICAL SCIENCE, PRATAPGARH</t>
  </si>
  <si>
    <t>1408</t>
  </si>
  <si>
    <t>ISHITA COLLEGE OF PARAMEDICAL SCIENCES, VARANASI</t>
  </si>
  <si>
    <t>0013</t>
  </si>
  <si>
    <t>M.L.B. MEDICAL COLLEGE, JHANSI</t>
  </si>
  <si>
    <t>JHANSI</t>
  </si>
  <si>
    <t>1128</t>
  </si>
  <si>
    <t>KING GEORGE'S MEDICAL UNIVERSITY INSTITUTE OF PARAMEDICAL SCIENCES, LUCKNOW</t>
  </si>
  <si>
    <t>1121</t>
  </si>
  <si>
    <t>CITY PARAMEDICAL COLLEGE, KANPUR</t>
  </si>
  <si>
    <t>1088</t>
  </si>
  <si>
    <t>JEEVAN JYOTI INSTITUTE OF NURSING AND PARAMEDICAL SCIENCES, ALIGARH</t>
  </si>
  <si>
    <t>1396</t>
  </si>
  <si>
    <t>JEEVAN JYOTI PARAMEDICAL INSTITUTE, GORAKHPUR</t>
  </si>
  <si>
    <t>0078</t>
  </si>
  <si>
    <t>UMALOK CHARITABLE TRUST, MEERUT</t>
  </si>
  <si>
    <t>1316</t>
  </si>
  <si>
    <t>R.K.INSTITUTE OF NURSING AND PARAMEDICAL SCIENCES, SHAHGANJ, JAUNPUR</t>
  </si>
  <si>
    <t>0221</t>
  </si>
  <si>
    <t>BRAJ CHIKITSA SANSTHAN SCHOOL OF NURSING, MATHURA</t>
  </si>
  <si>
    <t>0053</t>
  </si>
  <si>
    <t>B. R. D. MEDICAL COLLEGE ,GORAKHPUR</t>
  </si>
  <si>
    <t>1250</t>
  </si>
  <si>
    <t>U.P. UNIVERSITY OF MEDICAL SCIENCES, SAIFAI, ETAWAH</t>
  </si>
  <si>
    <t>0068</t>
  </si>
  <si>
    <t>TAMANNA INSTITUTE OF ALLIED HEALTH SCIENCES, ALLAHABAD</t>
  </si>
  <si>
    <t>0086</t>
  </si>
  <si>
    <t>ALIGARH UNANI AND AYURVEDIC MEDICAL COLLEGE &amp; A.C.N. HOSPITAL, ALIGARH</t>
  </si>
  <si>
    <t>0683</t>
  </si>
  <si>
    <t>MADHAV NETRA KENDRA, KANPUR</t>
  </si>
  <si>
    <t>0083</t>
  </si>
  <si>
    <t>INDIAN INSTITUTE OF PARA MEDICAL SCIENCES, KANPUR ROAD, LUCKNOW</t>
  </si>
  <si>
    <t>0949</t>
  </si>
  <si>
    <t>KEDAR NATH INSTITUTE OF PARAMEDICAL SCIENCES, ALLAHABAD</t>
  </si>
  <si>
    <t>0948</t>
  </si>
  <si>
    <t>VARANASI INSTITUTE OF DIALYSIS, VARANASI</t>
  </si>
  <si>
    <t>0228</t>
  </si>
  <si>
    <t>JEEVAN JYOTI INSTITUTE OF MEDICAL SCIENCES, ALLAHABAD</t>
  </si>
  <si>
    <t>1189</t>
  </si>
  <si>
    <t>SUGREEV SINGH MEMORIAL INSTITUTE OF PARAMEDICAL SCIENCES &amp; HOSPITAL, MAINPURI</t>
  </si>
  <si>
    <t>MAINPURI</t>
  </si>
  <si>
    <t>1205</t>
  </si>
  <si>
    <t>SHIV SHAKTI PARAMEDICAL COLLEGE, ALIGARH</t>
  </si>
  <si>
    <t>0809</t>
  </si>
  <si>
    <t>MAHRSHI CHARAK PARAMEDICAL COLLEGE, SAHARANPUR</t>
  </si>
  <si>
    <t>1147</t>
  </si>
  <si>
    <t>HARI BANDHU NURSING &amp; PARAMEDICAL INSTITUTE, VARANASI</t>
  </si>
  <si>
    <t>1018</t>
  </si>
  <si>
    <t>INDIRA GANDHI INSTITUTE OF PARAMEDICAL SCIENCES, AMETHI</t>
  </si>
  <si>
    <t>AMETHI</t>
  </si>
  <si>
    <t>0049</t>
  </si>
  <si>
    <t>M. L. N. MEDICAL COLLEGE , ALLAHABAD</t>
  </si>
  <si>
    <t>0678</t>
  </si>
  <si>
    <t>HERITAGE SCHOOL OF NURSING &amp; PARAMEDICAL INSTITUTE, VARANASI</t>
  </si>
  <si>
    <t>0748</t>
  </si>
  <si>
    <t>SAVITRI HOSPITAL &amp; PARAMEDICAL INSTITUTE, GORAKHPUR</t>
  </si>
  <si>
    <t>0396</t>
  </si>
  <si>
    <t>SIR SAYYED SCHOOL OF PARA MEDICAL SCIENCES, BALRAMPUR</t>
  </si>
  <si>
    <t>BALRAMPUR</t>
  </si>
  <si>
    <t>1369</t>
  </si>
  <si>
    <t>SHRI MUKESH JAUHARI PARAMEDICAL COLLEGE, BAREILLY</t>
  </si>
  <si>
    <t>1300</t>
  </si>
  <si>
    <t>THE PANACEA PARAMEDICAL SCIENCES AND NURSING INSTITUTE, KANPUR</t>
  </si>
  <si>
    <t>0343</t>
  </si>
  <si>
    <t>INDIAN INSTITUTE OF BIOTECHNOLOGY &amp; PARAMEDICAL SCIENCES, VARANASI</t>
  </si>
  <si>
    <t>1132</t>
  </si>
  <si>
    <t>HIND INSTITUTE OF MEDICAL SCIENCES, SITAPUR</t>
  </si>
  <si>
    <t>0412</t>
  </si>
  <si>
    <t>COLLEGE OF PARAMEDICALS, CHRISTIAN HOSPITAL SEWA SANSTHAN, AZAMGARH</t>
  </si>
  <si>
    <t>1460</t>
  </si>
  <si>
    <t>PARAMEDICAL SCHOOL, G.I.M.S., GAUTAM BUDDHA NAGAR</t>
  </si>
  <si>
    <t>1399</t>
  </si>
  <si>
    <t>GONARD COLLEGE OF NURSING AND PARAMEDICAL SCIENCES, GONDA</t>
  </si>
  <si>
    <t>1193</t>
  </si>
  <si>
    <t>ROTARY SUNDAR LAL NETRA CHIKITSALAYA, SAMBHAL</t>
  </si>
  <si>
    <t>SAMBHAL</t>
  </si>
  <si>
    <t>0915</t>
  </si>
  <si>
    <t>AWADH PARAMEDICAL COLLEGE, JAUNPUR</t>
  </si>
  <si>
    <t>0087</t>
  </si>
  <si>
    <t>SUBHARTI MEDICAL COLLEGE, MEERUT</t>
  </si>
  <si>
    <t>0050</t>
  </si>
  <si>
    <t>L. L. R. M. MEDICAL COLLEGE , MEERUT</t>
  </si>
  <si>
    <t>0350</t>
  </si>
  <si>
    <t>NAVJEEVAN HOSPITAL &amp; INSTITUTE OF PARAMEDICAL SCIENCES, SULTANPUR</t>
  </si>
  <si>
    <t>0341</t>
  </si>
  <si>
    <t>KANPUR PARAMEDICAL COLLEGE, KANPUR</t>
  </si>
  <si>
    <t>0914</t>
  </si>
  <si>
    <t>NARAINA NURSING COLLEGE, KANPUR</t>
  </si>
  <si>
    <t>0621</t>
  </si>
  <si>
    <t>KRIPALU INSTITUTE OF BIOMEDICAL SCIENCES, RAEBARELI</t>
  </si>
  <si>
    <t>0685</t>
  </si>
  <si>
    <t>HRIDAY ROG SANSTHAN, KANPUR</t>
  </si>
  <si>
    <t>0227</t>
  </si>
  <si>
    <t>CAREER COLLEGE OF PARAMEDICAL SCIENCES, LUCKNOW</t>
  </si>
  <si>
    <t>1496</t>
  </si>
  <si>
    <t>DAYARAM VERMA COLLEGE OF NURSING AND PARAMEDICAL SCIENCES, AMBEDKAR NAGAR</t>
  </si>
  <si>
    <t>0522</t>
  </si>
  <si>
    <t>ST. MARY'S INSTITUTE OF PARAMEDICAL SCIENCES, LUCKNOW</t>
  </si>
  <si>
    <t>1458</t>
  </si>
  <si>
    <t>MAHENT AVAIDYANATH PARAMEDICAL COLLEGE, GORAKHPUR</t>
  </si>
  <si>
    <t>0063</t>
  </si>
  <si>
    <t>ROOPA NURSING HOME, KANPUR</t>
  </si>
  <si>
    <t>1048</t>
  </si>
  <si>
    <t>VIVEKANAND POLYCLINIC &amp; AYURVIGYAN SANSTHAN, LUCKNOW</t>
  </si>
  <si>
    <t>0468</t>
  </si>
  <si>
    <t>SUSHRUT INSTITUTE OF PLASTIC SURGRY PVT. LTD., LUCKNOW</t>
  </si>
  <si>
    <t>0462</t>
  </si>
  <si>
    <t>SMT. MEERO DEVI PARAMEDICAL COLLEGE, SAHARANPUR</t>
  </si>
  <si>
    <t>1403</t>
  </si>
  <si>
    <t>SPARK COLLEGE OF PARAMEDICAL SCIENCES AND NURSING, BAHRAICH</t>
  </si>
  <si>
    <t>BAHRAICH</t>
  </si>
  <si>
    <t>1194</t>
  </si>
  <si>
    <t>JHUNJHUNWALA INSTITUTE OF MEDICAL SCIENCES, FAIZABAD</t>
  </si>
  <si>
    <t>1136</t>
  </si>
  <si>
    <t>SHRI BABU SINGH DADDU JI NURSING &amp; PARAMEDICAL COLLEGE, FARRUKHABAD</t>
  </si>
  <si>
    <t>1366</t>
  </si>
  <si>
    <t>NEW STATE NURSING &amp; PARAMEDICAL COLLEGE, MUZAFFARNAGAR</t>
  </si>
  <si>
    <t>MUZAFFARNAGAR</t>
  </si>
  <si>
    <t>0667</t>
  </si>
  <si>
    <t>FATIMA INSTITUTE OF MEDICAL SCIENCES, GORAKHPUR</t>
  </si>
  <si>
    <t>1187</t>
  </si>
  <si>
    <t>GOVERNMENT MEDICAL COLLEGE, JALAUN</t>
  </si>
  <si>
    <t>JALAUN</t>
  </si>
  <si>
    <t>0679</t>
  </si>
  <si>
    <t>VATSALYA INSTITUTE OF NURSING &amp; PARAMEDICAL SCIENCES, ALLAHABAD</t>
  </si>
  <si>
    <t>0337</t>
  </si>
  <si>
    <t>DR. MAHADEVI INSTITUTE OF MEDICAL SCIENCE &amp; TECHNOLOGY, MATHURA</t>
  </si>
  <si>
    <t>0052</t>
  </si>
  <si>
    <t>VIVEKANAND HOSPITAL &amp; RESEARCH CENTRE, MORADABAD</t>
  </si>
  <si>
    <t>0684</t>
  </si>
  <si>
    <t>SAKET INSTITUTE OF RESEARCH &amp; PARAMEDICAL SCIENCE, ALLAHABAD</t>
  </si>
  <si>
    <t>0240</t>
  </si>
  <si>
    <t>RAJ OPTOMETRY TRAINING CENTRE, DEORIA</t>
  </si>
  <si>
    <t>1227</t>
  </si>
  <si>
    <t>MAYO COLLEGE OF PARAMEDICAL SCIENCES, BARABANKI</t>
  </si>
  <si>
    <t>1318</t>
  </si>
  <si>
    <t>MAHALAXMI PARAMEDICAL COLLEGE AND HOSPITAL, MEERUT</t>
  </si>
  <si>
    <t>1186</t>
  </si>
  <si>
    <t>GOVERNMENT MEDICAL COLLEGE, KANNAUJ</t>
  </si>
  <si>
    <t>0065</t>
  </si>
  <si>
    <t>SARDAR PATEL INSTITUTE OF PARA MEDICAL SCIENCES, LUCKNOW</t>
  </si>
  <si>
    <t>0051</t>
  </si>
  <si>
    <t>S. N. MEDICAL COLLEGE , AGRA</t>
  </si>
  <si>
    <t>AGRA</t>
  </si>
  <si>
    <t>0048</t>
  </si>
  <si>
    <t>G.S.V.M. MEDICAL COLLEGE , KANPUR</t>
  </si>
  <si>
    <t>0730</t>
  </si>
  <si>
    <t>BANDA PARAMEDICAL COLLEGE, NAWAB BANDA CHARITY HOSPITAL, BANDA</t>
  </si>
  <si>
    <t>BANDA</t>
  </si>
  <si>
    <t>1251</t>
  </si>
  <si>
    <t>SUMITRA INSTITUTE OF NURSING &amp; PARAMEDICAL SCIENCES, GAUTAM BUDH NAGAR</t>
  </si>
  <si>
    <t>0521</t>
  </si>
  <si>
    <t>RAVINDRA SINGH SMARAK PARAMEDICAL SCIENCE &amp; NURSING INSTITUTE, GONDA</t>
  </si>
  <si>
    <t>1133</t>
  </si>
  <si>
    <t>J.K. INSTITUTE OF PARAMEDICAL SCIENCES, ALLAHABAD</t>
  </si>
  <si>
    <t>0082</t>
  </si>
  <si>
    <t>RAVI KANWAL NURSING HOME, BAREILLY</t>
  </si>
  <si>
    <t>0243</t>
  </si>
  <si>
    <t>NEELKANTH PARAMEDICAL INSTITUTE,SIRSAGANJ, FIROZABAD</t>
  </si>
  <si>
    <t>0231</t>
  </si>
  <si>
    <t>VARANASI INSTITUTE OF OPTOMETRY, VARANASI</t>
  </si>
  <si>
    <t>1135</t>
  </si>
  <si>
    <t>MAHENDRA GAYATRI PARAMEDICAL COLLEGE, BAREILLY</t>
  </si>
  <si>
    <t>1240</t>
  </si>
  <si>
    <t>INTEGRAL  INSTITUTE OF ALLIED HEALTH SCIENCES AND RESEARCH, INTEGRAL UNIVERSITY, LUCKNOW</t>
  </si>
  <si>
    <t>1459</t>
  </si>
  <si>
    <t>PT. RAM PRASAD BISMIL PARAMEDICAL INSTITUTE, AUTONOMOUS STATE MEDICAL COLLEGE SOCIETY SHAHJAHANPUR</t>
  </si>
  <si>
    <t>SHAHJAHANPUR</t>
  </si>
  <si>
    <t>1191</t>
  </si>
  <si>
    <t>T.S. MISRA MEDICAL COLLEGE AND HOSPITAL, LUCKNOW</t>
  </si>
  <si>
    <t>1188</t>
  </si>
  <si>
    <t>SHAIKH-UL-HIND MAULANA MAHMOOD HASAN MEDICAL COLLEGE, SAHARANPUR</t>
  </si>
  <si>
    <t>0249</t>
  </si>
  <si>
    <t>SARAN HOSPITAL &amp; INSTITUTE OF PARAMEDICAL SCIENCES, BAREILLY</t>
  </si>
  <si>
    <t>1411</t>
  </si>
  <si>
    <t>MAXWELL INSTITUTE OF MEDICAL SCIENCES, CHANDAULI</t>
  </si>
  <si>
    <t>0085</t>
  </si>
  <si>
    <t>RAJ CHANDRA HOSPITAL &amp; RESEARCH CENTRE, LUCKNOW</t>
  </si>
  <si>
    <t>0815</t>
  </si>
  <si>
    <t>AWADH INSTITUTE OF MEDICAL TECHNOLOGY AND HOSPITAL, LUCKNOW</t>
  </si>
  <si>
    <t>1109</t>
  </si>
  <si>
    <t>D.D.M. COLLEGE OF NURSING &amp; PARAMEDICAL SCIENCE, KAUSHAMBI</t>
  </si>
  <si>
    <t>KAUSHAMBI</t>
  </si>
  <si>
    <t>0061</t>
  </si>
  <si>
    <t>DR. J.L.R.S.  EYE HOSPITAL, KANPUR</t>
  </si>
  <si>
    <t>1072</t>
  </si>
  <si>
    <t>ROHILKHAND MEDICAL COLLEGE &amp; HOSPITAL, BAREILLY</t>
  </si>
  <si>
    <t>1351</t>
  </si>
  <si>
    <t>VARUN ARJUN COLLEGE OF NURSING, SHAHJAHANPUR</t>
  </si>
  <si>
    <t>1467</t>
  </si>
  <si>
    <t>AUTONOMOUS STATE MEDICAL COLLEGE, FIROZABAD</t>
  </si>
  <si>
    <t>1225</t>
  </si>
  <si>
    <t>ANAND INSTITUTE OF PARAMEDICAL SCIENCES, MEERUT</t>
  </si>
  <si>
    <t>0233</t>
  </si>
  <si>
    <t>AKANKSHA INSTITUTE OF PARAMEDICALS, BHITRIA, BARABANKI</t>
  </si>
  <si>
    <t>1321</t>
  </si>
  <si>
    <t>SRI RAM MURTI SMARAK COLLEGE OF NURSING AND PARAMEDICAL SCIENCES, UNNAO</t>
  </si>
  <si>
    <t xml:space="preserve">UNNAO </t>
  </si>
  <si>
    <t>0530</t>
  </si>
  <si>
    <t>BORA INSTITUTE OF ALLIED HEALTH SCIENCES (SEWA HOSPITAL &amp; RESEARCH CENTRE), LUCKNOW</t>
  </si>
  <si>
    <t>0537</t>
  </si>
  <si>
    <t>D.S. INSTITUTE OF PARAMEDICAL SCIENCES &amp; HOSPITAL,HAPUR, GHAZIABAD</t>
  </si>
  <si>
    <t>1085</t>
  </si>
  <si>
    <t>A.K.G. INSTITUTE OF NURSING AND PARAMEDICAL SCIENCES, LUCKNOW</t>
  </si>
  <si>
    <t>0646</t>
  </si>
  <si>
    <t>SAMARPAN INSTITUTE OF NURSING &amp; PARAMEDICAL SCIENCES, LUCKNOW</t>
  </si>
  <si>
    <t>1304</t>
  </si>
  <si>
    <t>AMRAPALI NURSING INSTITUTE, LUCKNOW</t>
  </si>
  <si>
    <t>0117</t>
  </si>
  <si>
    <t>SHANKAR HOSPITAL, GORAKHPUR</t>
  </si>
  <si>
    <t>0245</t>
  </si>
  <si>
    <t>S.S.G. PARAMEDICAL COLLEGE, AGRA</t>
  </si>
  <si>
    <t>0466</t>
  </si>
  <si>
    <t>GUPTA INSTITUTE OF PARAMEDICAL SCIENCES, ALIGARH</t>
  </si>
  <si>
    <t>1472</t>
  </si>
  <si>
    <t>LIFE LINE EDUCATIONAL INSTITUTE, AZAMGARH</t>
  </si>
  <si>
    <t>0539</t>
  </si>
  <si>
    <t>CH. CHARAN SINGH MEDICAL INSTITUTE, BAGHPAT</t>
  </si>
  <si>
    <t>BAGHPAT</t>
  </si>
  <si>
    <t>1503</t>
  </si>
  <si>
    <t>V.I.I.T. NURSING COLLEGE AND HOSPITAL, BULANDSHAHAR</t>
  </si>
  <si>
    <t>BULANDSHAHR</t>
  </si>
  <si>
    <t>1206</t>
  </si>
  <si>
    <t>ARYAN HOSPITAL, GORAKHPUR</t>
  </si>
  <si>
    <t>1148</t>
  </si>
  <si>
    <t>CHANDANI CHARITABLE HOSPITAL OPTOMETRY TRAINING CENTER, KANPUR</t>
  </si>
  <si>
    <t>1504</t>
  </si>
  <si>
    <t>APEX INSTITUTE OF PARAMEDICAL SCIENCES, MIRZAPUR</t>
  </si>
  <si>
    <t>1682</t>
  </si>
  <si>
    <t xml:space="preserve">NIRMAL INSTITUTE OF NURSING AND PARAMEDICAL SCIENCES, RAEBARELI </t>
  </si>
  <si>
    <t>1201</t>
  </si>
  <si>
    <t>GURU VASHISTH PARAMEDICAL COLLEGE, SHAMLI</t>
  </si>
  <si>
    <t>SHAMLI</t>
  </si>
  <si>
    <t>1260</t>
  </si>
  <si>
    <t>MAA CHANDRIKA DEVI INSTITUTE OF PARAMEDICAL SCIENCES, LUCKNOW</t>
  </si>
  <si>
    <t>1235</t>
  </si>
  <si>
    <t>MERIDIAN NURSING &amp; PARAMEDICAL COLLEGE, VARANASI</t>
  </si>
  <si>
    <t>0273</t>
  </si>
  <si>
    <t>S.S. INSTITUTE OF PARAMEDICALS, HARDOI</t>
  </si>
  <si>
    <t>HARDOI</t>
  </si>
  <si>
    <t>1294</t>
  </si>
  <si>
    <t>VEDANTA SCHOOL OF NURSING AND PARAMEDICAL SCIENCES, AZAMGARH</t>
  </si>
  <si>
    <t>1233</t>
  </si>
  <si>
    <t xml:space="preserve">CHARAK INSTITUTE OF ALLIED HEALTH SCIENCES, LUCKNOW </t>
  </si>
  <si>
    <t>0250</t>
  </si>
  <si>
    <t>NOVA INSTITUTE OF NURSING &amp; PARAMEDICAL SCIENCES, LUCKNOW</t>
  </si>
  <si>
    <t>1223</t>
  </si>
  <si>
    <t>ONE BEAT PARAMEDICAL INSTITUTE, LAKHIMPUR KHERI</t>
  </si>
  <si>
    <t>LAKHIMPUR KHERI</t>
  </si>
  <si>
    <t>0060</t>
  </si>
  <si>
    <t>JAN KALYAN  EYE HOSPITAL, LUCKNOW</t>
  </si>
  <si>
    <t>0647</t>
  </si>
  <si>
    <t>ANKRITE INTERNATIONAL INSTITUTE OF MEDICAL SCIENCES, LUCKNOW</t>
  </si>
  <si>
    <t>1070</t>
  </si>
  <si>
    <t>T. C. EYE PARAMEDICAL INSTITUTE OF OPTOMETRY, LUCKNOW</t>
  </si>
  <si>
    <t>1293</t>
  </si>
  <si>
    <t>K.M.C. NURSING AND PARAMEDICAL INSTITUTE, MAHARAJGANJ</t>
  </si>
  <si>
    <t>MAHARAJGANJ</t>
  </si>
  <si>
    <t>1298</t>
  </si>
  <si>
    <t>APARAJITA COLLEGE OF NURSING AND PARAMEDICAL SCIENCES, LUCKNOW</t>
  </si>
  <si>
    <t>1108</t>
  </si>
  <si>
    <t>ERA'S SCHOOL OF PARAMEDICAL COURSES, LUCKNOW</t>
  </si>
  <si>
    <t>1317</t>
  </si>
  <si>
    <t>SHRI BABU SINGH JAI SIGH NURSING &amp; PARAMRDICAL COLLEGE, FARRUKHABAD</t>
  </si>
  <si>
    <t>1377</t>
  </si>
  <si>
    <t>DEVAKI MADHAV INSTITUTE OF PARAMEDICAL SCIENCES, HARDOI</t>
  </si>
  <si>
    <t>1410</t>
  </si>
  <si>
    <t>PARK DIAGNOSTIC CENTER, LUCKNOW</t>
  </si>
  <si>
    <t>1468</t>
  </si>
  <si>
    <t>G.S.R.M. MEMORIAL INSTITUTE OF NURSING AND PARAMEDICAL SCIENCES AND HOSPITAL, LUCKNOW</t>
  </si>
  <si>
    <t>0025</t>
  </si>
  <si>
    <t>K. K. HOSPITAL, LUCKNOW</t>
  </si>
  <si>
    <t>1402</t>
  </si>
  <si>
    <t>CHARAK INSTITUTE OF PARAMEDICAL STUDIES, LUCKNOW</t>
  </si>
  <si>
    <t>1401</t>
  </si>
  <si>
    <t>SHAMBHUNATH MEMORIAL NURSING COLLEGE, SANT KABIR NAGAR</t>
  </si>
  <si>
    <t>SANT KABIR NAGAR</t>
  </si>
  <si>
    <t>1120</t>
  </si>
  <si>
    <t>F.H. COLLEGE OF PARAMEDICAL, AGRA</t>
  </si>
  <si>
    <t>1125</t>
  </si>
  <si>
    <t>DR. ACHAL SINGH YADAV INSTITUTE OF NURSING AND PARAMEDICAL SCIENCES, LUCKNOW</t>
  </si>
  <si>
    <t>0055</t>
  </si>
  <si>
    <t>PUSHPANJALI HOSPITAL, AGRA</t>
  </si>
  <si>
    <t>0742</t>
  </si>
  <si>
    <t>FIROZABAD SCHOOL OF NURSING, FIROZABAD</t>
  </si>
  <si>
    <t>0686</t>
  </si>
  <si>
    <t>ERA'S INSTITUTE OF ALLIED HEALTH SCIENCES &amp; RESEARCH, LUCKNOW</t>
  </si>
  <si>
    <t>0804</t>
  </si>
  <si>
    <t>V.L.M. COLLEGE OF NURSING &amp; ALLIED HEALTH SCIENCES, ALLAHABAD</t>
  </si>
  <si>
    <t>0196</t>
  </si>
  <si>
    <t>GANGA SHEEL PARA MEDICAL COLLEGE, BAREILLY</t>
  </si>
  <si>
    <t>0312</t>
  </si>
  <si>
    <t>SHANTI NURSING HOME &amp; MATERNITY CENTER, KANPUR</t>
  </si>
  <si>
    <t>0609</t>
  </si>
  <si>
    <t>AHSAN PARAMEDICAL COLLEGE, J.P. NAGAR</t>
  </si>
  <si>
    <t>J.P. NAGAR</t>
  </si>
  <si>
    <t>0080</t>
  </si>
  <si>
    <t>ERA'S LUCKNOW MEDICAL COLLEGE &amp; HOSPITAL, LUCKNOW</t>
  </si>
  <si>
    <t>0059</t>
  </si>
  <si>
    <t>GANDHI  EYE HOSPITAL , ALIGARH</t>
  </si>
  <si>
    <t>1208</t>
  </si>
  <si>
    <t>KAMLA MODERN NURSING INSTITUTE, JHANSI</t>
  </si>
  <si>
    <t>1692</t>
  </si>
  <si>
    <t>R.K. INSTITUTE OF NURSING AND PARAMEDICAL SCIENCES, JAUNPUR</t>
  </si>
  <si>
    <t>0241</t>
  </si>
  <si>
    <t>PREMIER INSTITUTE OF PARAMEDICAL SCIENCES, KANPUR</t>
  </si>
  <si>
    <t>1138</t>
  </si>
  <si>
    <t>KALAWATI NURSING &amp; PARAMEDICAL INSTITUTE, KASGANJ</t>
  </si>
  <si>
    <t>KASGANJ</t>
  </si>
  <si>
    <t>1033</t>
  </si>
  <si>
    <t>KARMA NURSING AND PARAMEDICAL COLLEGE, ALLAHABAD</t>
  </si>
  <si>
    <t>1190</t>
  </si>
  <si>
    <t>T.S. MISRA COLLEGE OF PARAMEDICAL SCIENCES, LUCKNOW</t>
  </si>
  <si>
    <t>1354</t>
  </si>
  <si>
    <t>KRITIKA NURSING COLLEGE, BAREILLY</t>
  </si>
  <si>
    <t>1291</t>
  </si>
  <si>
    <t>SHRI RAM SCHOOL OF NURSING, HATHRAS</t>
  </si>
  <si>
    <t>HATHRAS</t>
  </si>
  <si>
    <t>1668</t>
  </si>
  <si>
    <t>CHRISTIAN INSTITUTE OF PARAMEDICAL SCIENCES, KASGANJ</t>
  </si>
  <si>
    <t>1118</t>
  </si>
  <si>
    <t>G.C.R.G. COLLEGE OF NURSING, LUCKNOW</t>
  </si>
  <si>
    <t>0219</t>
  </si>
  <si>
    <t>CHARAK INSTITUTE OF PARA MEDICAL &amp; HEALTH SCIENCES, LUCKNOW</t>
  </si>
  <si>
    <t>0044</t>
  </si>
  <si>
    <t>KAILASH INSTITUTE OF NURSING &amp; PARA MEDICAL SCIENCES, NOIDA</t>
  </si>
  <si>
    <t>0075</t>
  </si>
  <si>
    <t>DR. ATUL MEMORIAL INSTITUTE OF PARAMEDICAL SCIENCES,GHATAMPUR, KANPUR</t>
  </si>
  <si>
    <t>0043</t>
  </si>
  <si>
    <t>KESHLATA HOSPITAL, BAREILLY</t>
  </si>
  <si>
    <t>0417</t>
  </si>
  <si>
    <t>I.I.M.T. COLLEGE OF PARAMEDICAL EDUCATION, AGRA</t>
  </si>
  <si>
    <t>1241</t>
  </si>
  <si>
    <t>ROHILKHAND COLLEGE OF PARAMEDICAL SCIENCES, BAREILLY</t>
  </si>
  <si>
    <t>1498</t>
  </si>
  <si>
    <t>S.R. PARAMEDICAL INSTITUTE, BAREILLY</t>
  </si>
  <si>
    <t>0803</t>
  </si>
  <si>
    <t>METRO COLLEGE OF NURSING, GAUTAM BUDH NAGAR</t>
  </si>
  <si>
    <t>1367</t>
  </si>
  <si>
    <t>GAUTAMBUDH PARAMEDICAL COLLEGE &amp; HOSPITAL, KANNAUJ</t>
  </si>
  <si>
    <t>1192</t>
  </si>
  <si>
    <t>EXCEL SCHOOL OF NURSING AND PARAMEDICAL SCIENCES, KANPUR</t>
  </si>
  <si>
    <t>1375</t>
  </si>
  <si>
    <t>K.K. INSTITUTE OF NURSING &amp; PARAMEDICAL SCIENCES, LUCKNOW</t>
  </si>
  <si>
    <t>0338</t>
  </si>
  <si>
    <t>INSTITUTE OF COMPLIMENTARY MEDICINE NARAYANPUR, MIRZAPUR</t>
  </si>
  <si>
    <t>1017</t>
  </si>
  <si>
    <t>KAUSHALYA DEVI SCHOOL OF OPTOMETRY, PILIBHIT</t>
  </si>
  <si>
    <t>PILIBHIT</t>
  </si>
  <si>
    <t>1195</t>
  </si>
  <si>
    <t>GLOCAL COLLEGE OF PARAMEDICAL SCIENCE AND RESEARCH CENTRE, SAHARANPUR</t>
  </si>
  <si>
    <t>1481</t>
  </si>
  <si>
    <t>R.M.L. INSTITUTE OF MEDICAL SCIENCES, SHAHJAHANPUR</t>
  </si>
  <si>
    <t>1089</t>
  </si>
  <si>
    <t>LAXMI INSTITUTE OF PARAMEDICAL SCIENCES, VARANASI</t>
  </si>
  <si>
    <t>0246</t>
  </si>
  <si>
    <t>JEEVAN DEEP SCHOOL OF NURSING, VARANASI</t>
  </si>
  <si>
    <t>0232</t>
  </si>
  <si>
    <t>SAI INSTITUTE PARAMEDICAL STUDIES, ALIGARH</t>
  </si>
  <si>
    <t>1137</t>
  </si>
  <si>
    <t>LAXMI HEALTH CARE PARAMEDICAL COLLEGE &amp; HOSPITAL, JAUNPUR</t>
  </si>
  <si>
    <t>0040</t>
  </si>
  <si>
    <t>SHANTI MANGLIK SCHOOL OF NURSING &amp; PARA MEDICAL, AGRA</t>
  </si>
  <si>
    <t>1117</t>
  </si>
  <si>
    <t>TEERTHANKER MAHAVEER UNIVERSITY COLLEGE OF PARAMEDICAL SCIENCES, MORADABAD</t>
  </si>
  <si>
    <t>1185</t>
  </si>
  <si>
    <t>GOVERNMENT MEDICAL COLLEGE, AZAMGARH</t>
  </si>
  <si>
    <t>1217</t>
  </si>
  <si>
    <t>A.B.G. INSTITUTE OF PARAMEDICAL SCIENCES, HATHRAS</t>
  </si>
  <si>
    <t>0226</t>
  </si>
  <si>
    <t>INDIAN INSTITUTE OF HEALTH TECHNOLOGY, DEVBAND, SAHARANPUR</t>
  </si>
  <si>
    <t>1397</t>
  </si>
  <si>
    <t>BUDDHA PARAMEDICAL COLLEGE, GORAKHPUR</t>
  </si>
  <si>
    <t>0222</t>
  </si>
  <si>
    <t>G.G. SCHOOL OF NURSING &amp; PARA MEDICAL, AGRA</t>
  </si>
  <si>
    <t>1677</t>
  </si>
  <si>
    <t>EXCEL SCHOOL OF NURSING AND PARAMEDICAL SCIENECES, UNNAO</t>
  </si>
  <si>
    <t>1494</t>
  </si>
  <si>
    <t>CITY HOSPITAL AND INSTITUTE OF PARAMEDICAL SCIENCES, BARABANKI</t>
  </si>
  <si>
    <t>0345</t>
  </si>
  <si>
    <t>I.I.M.T. COLLEGE OF MEDICAL SCIENCES, MEERUT</t>
  </si>
  <si>
    <t>ASTHA PARAMEDICAL COLLEGE, KANPUR</t>
  </si>
  <si>
    <t>1406</t>
  </si>
  <si>
    <t>NATIONAL CAPITAL REGION INSTITUTE OF MEDICAL SCIENCES, MEERUT</t>
  </si>
  <si>
    <t>1129</t>
  </si>
  <si>
    <t>MAHARANI LAXMIBAI RAJKIYA PARAMEDICAL TRAINING COLLEGE, JHANSI</t>
  </si>
  <si>
    <t>1200</t>
  </si>
  <si>
    <t>J.N.T. INSTITUTE OF NURSING &amp; PARAMEDICAL SCIENCES, JAUNPUR</t>
  </si>
  <si>
    <t>1342</t>
  </si>
  <si>
    <t>R.S. PARAMEDICAL AND NURSING COLLEGE, GHAZIPUR</t>
  </si>
  <si>
    <t>1488</t>
  </si>
  <si>
    <t>JAGMEET MEMORIAL NURSING COLLEGE, BIJNOR</t>
  </si>
  <si>
    <t>1292</t>
  </si>
  <si>
    <t>AWADH PARAMEDICAL INSTITUTE, GONDA</t>
  </si>
  <si>
    <t>1362</t>
  </si>
  <si>
    <t>KHAIRABAD EYE HOSPITAL &amp; MAHENDRA EYE INSTITUTE, KANPUR</t>
  </si>
  <si>
    <t>0069</t>
  </si>
  <si>
    <t>MOTHER TERESA PARA MEDICAL COLLEGE &amp; HOSPITAL, SAHARANPUR</t>
  </si>
  <si>
    <t>0084</t>
  </si>
  <si>
    <t>INDIAN COLLEGE OF NURSING &amp; PARAMEDICAL EDUCATION, JAUNPUR</t>
  </si>
  <si>
    <t>0819</t>
  </si>
  <si>
    <t>KALYANAM KAROTI VYAVSAIK PRASIKSHAN EVAM PUNARWAS SANSTHAN, MATHURA</t>
  </si>
  <si>
    <t>1341</t>
  </si>
  <si>
    <t>DR. SARVESH KUMAR SHUKLA INSTITUTE OF NURSING AND PARAMEDICAL SCIENCES, BAHRAICH</t>
  </si>
  <si>
    <t>1215</t>
  </si>
  <si>
    <t>RURAL INSTITUTE OF MEDICAL SCIENCE, GHAZIABAD</t>
  </si>
  <si>
    <t>1226</t>
  </si>
  <si>
    <t>RAMA INSTITUTE OF PARAMEDICAL SCIENCES, KANPUR</t>
  </si>
  <si>
    <t>0242</t>
  </si>
  <si>
    <t>SAI INSTITUTE OF PARAMEDICAL SCIENCES, BAREILLY</t>
  </si>
  <si>
    <t>1707</t>
  </si>
  <si>
    <t>CHANDNI CHARITABLE HOSPITAL SOCIETY, KANPUR NAGAR</t>
  </si>
  <si>
    <t>KANPUR  NAGAR</t>
  </si>
  <si>
    <t>1495</t>
  </si>
  <si>
    <t>RADHA GOVIND INSTITUTE OF MEDICAL SCIENCES, SAMBHAL</t>
  </si>
  <si>
    <t>0230</t>
  </si>
  <si>
    <t>KAMLA INSTITUTE OF PARAMEDICAL SCIENCES, SULTANPUR</t>
  </si>
  <si>
    <t>1405</t>
  </si>
  <si>
    <t>SRI SIDDHI VINAYAK INSTITUTE OF PARAMEDICAL STUDIES, BAREILLY</t>
  </si>
  <si>
    <t>0687</t>
  </si>
  <si>
    <t>SAI HOSPITAL, BAREILLY</t>
  </si>
  <si>
    <t>1256</t>
  </si>
  <si>
    <t>F.S. COLLEGE OF NURSING, FIROZABAD</t>
  </si>
  <si>
    <t>0463</t>
  </si>
  <si>
    <t>P.M.D. INSTITUTE OF PARAMEDICAL SCIENCES, SIDDHARTH NAGAR</t>
  </si>
  <si>
    <t>SIDDHARTHNAGAR</t>
  </si>
  <si>
    <t>1420</t>
  </si>
  <si>
    <t>INDRA INSTITUTE OF PARAMEDICAL AND NURSING, VARANASI</t>
  </si>
  <si>
    <t>1029</t>
  </si>
  <si>
    <t>LUCKNOW INSTITUTE OF NURSING &amp; PARAMEDICAL SCIENCES, LUCKNOW</t>
  </si>
  <si>
    <t>0064</t>
  </si>
  <si>
    <t>BAREILLY INSTITUTE OF PARA MEDICAL SCIENCES,  BAREILLY</t>
  </si>
  <si>
    <t>1024</t>
  </si>
  <si>
    <t>INSTITUTE OF OPTOMETRY AYODHYA EYE HOSPITAL, FAIZABAD</t>
  </si>
  <si>
    <t>1014</t>
  </si>
  <si>
    <t>BHAGWANT INSTITUTE OF MEDICAL SCIENCES, MUZAFFARNAGAR</t>
  </si>
  <si>
    <t>1067</t>
  </si>
  <si>
    <t>RAVI SCHOOL OF PARAMEDICAL, AGRA</t>
  </si>
  <si>
    <t>0398</t>
  </si>
  <si>
    <t>NAV JEEVAN-JYOTI HOSPITAL &amp; RESEARCH CENTRE, AZAMGARH</t>
  </si>
  <si>
    <t>1112</t>
  </si>
  <si>
    <t>S.C.P.M. COLLEGE OF NURSING AND PARAMEDICAL SCIENCES, GONDA</t>
  </si>
  <si>
    <t>0538</t>
  </si>
  <si>
    <t>EKTA PARAMEDICAL COLLEGE, BIJNORE</t>
  </si>
  <si>
    <t>1124</t>
  </si>
  <si>
    <t>SHAKTI INSTITUTE OF NURSING &amp; PARAMEDICAL, RAE BARELI</t>
  </si>
  <si>
    <t>0834</t>
  </si>
  <si>
    <t>SARASWATI INSTITUTE OF PARAMEDICALS, HAPUR</t>
  </si>
  <si>
    <t>HAPUR</t>
  </si>
  <si>
    <t>1373</t>
  </si>
  <si>
    <t>RAJSHREE INSTITUTE OF PARAMEDICAL SCIENCES, BAREILLY</t>
  </si>
  <si>
    <t>0212</t>
  </si>
  <si>
    <t>ARYA INSTITUTE OF PARAMEDICAL SCIENCES, BAREILLY</t>
  </si>
  <si>
    <t>1385</t>
  </si>
  <si>
    <t>ANURAG INSTITUTE OF PARAMEDICAL SCIENCES, KANPUR</t>
  </si>
  <si>
    <t>0079</t>
  </si>
  <si>
    <t>RAMA HOSPITAL &amp; RESEARCH CENTRE, KANPUR</t>
  </si>
  <si>
    <t>0818</t>
  </si>
  <si>
    <t>PRAKASH NURSING SCHOOL, MAU</t>
  </si>
  <si>
    <t>0123</t>
  </si>
  <si>
    <t>SANTOSH MEDICAL COLLEGE, GHAZIABAD</t>
  </si>
  <si>
    <t>1347</t>
  </si>
  <si>
    <t>REGENCY INSTITUTE OF NURSING, KANPUR</t>
  </si>
  <si>
    <t>0520</t>
  </si>
  <si>
    <t>RAM NIHORA INSTITUTE OF NURSING &amp; PARAMEDICAL, ALLAHABAD</t>
  </si>
  <si>
    <t>0016</t>
  </si>
  <si>
    <t>CHRISTIAN HOSPITAL, KASGANJ, ETAH</t>
  </si>
  <si>
    <t>1059</t>
  </si>
  <si>
    <t>K.M.C. COLLEGE OF NURSING AND PARAMEDICAL SCIENCES, MEERUT</t>
  </si>
  <si>
    <t>0236</t>
  </si>
  <si>
    <t>F.I. INSTITUTE OF PARAMEDICALS, LUCKNOW</t>
  </si>
  <si>
    <t>1216</t>
  </si>
  <si>
    <t>MEERUT PARAMEDICAL COLLEGE, MEERUT</t>
  </si>
  <si>
    <t>0638</t>
  </si>
  <si>
    <t>DEOBAND UNANI MEDICAL COLLEGE HOSPITAL &amp; RESEARCH CENTRE, DEOBAND, SAHARANPUR</t>
  </si>
  <si>
    <t>0359</t>
  </si>
  <si>
    <t>R.K. INSTITUTE OF PARAMEDICAL SCIENCES, ALLAHABAD</t>
  </si>
  <si>
    <t>1398</t>
  </si>
  <si>
    <t>MAA SHARDA NURSING AND PARAMEDICAL COLLEGE, AYODHYA</t>
  </si>
  <si>
    <t>1323</t>
  </si>
  <si>
    <t>R.K. COLLEGE OF PHYSIOTHERAPY, AZAMGARH</t>
  </si>
  <si>
    <t>0535</t>
  </si>
  <si>
    <t>CH. KEHAR SINGH INSTITUTE OF PARAMEDICAL SCIENCES &amp; HOSPITAL, BAGHPAT</t>
  </si>
  <si>
    <t>1182</t>
  </si>
  <si>
    <t>SRI RAM MURTI SMARAK INSTITUTE OF PARAMEDICAL SCIENCES, BAREILLY</t>
  </si>
  <si>
    <t>1122</t>
  </si>
  <si>
    <t>ABHISHEK NURSING AND PARAMEDICAL INSTITUTE, CHANDAULI</t>
  </si>
  <si>
    <t>0077</t>
  </si>
  <si>
    <t>FIROZABAD PARAMEDICAL INSTITUTE &amp; CHARITABLE HOSPITAL, FIROZABAD</t>
  </si>
  <si>
    <t>0070</t>
  </si>
  <si>
    <t>R.K. INSTITUTE OF PARAMEDICAL SCIENCES, LUCKNOW</t>
  </si>
  <si>
    <t>1492</t>
  </si>
  <si>
    <t>SAHARANPUR HOSPITAL AND NURSING COLLEGE, SAHARANPUR</t>
  </si>
  <si>
    <t>0460</t>
  </si>
  <si>
    <t>SHANTI SINGH MEMORIAL INSTITUTE &amp; RESEARCH CENTRE, BALLIA</t>
  </si>
  <si>
    <t>BALLIA</t>
  </si>
  <si>
    <t>1370</t>
  </si>
  <si>
    <t>SWATI HOSPITAL &amp; PARAMEDICAL COLLEGE, MUZAFFARNAGAR</t>
  </si>
  <si>
    <t>0649</t>
  </si>
  <si>
    <t>CHRISTIAN HOSPITAL SEWA SANSTHAN, AZAMGARH</t>
  </si>
  <si>
    <t>0533</t>
  </si>
  <si>
    <t>S.G. INSTITUTE OF PARAMEDICAL SCIENCES, BAREILLY</t>
  </si>
  <si>
    <t>1222</t>
  </si>
  <si>
    <t>M.S. HOSPITAL &amp; RESEARCH CENTRE, LUCKNOW</t>
  </si>
  <si>
    <t>0218</t>
  </si>
  <si>
    <t>CHANDANI CHARITABLE HOSPITAL &amp; SCHOOL OF NURSING, KANPUR</t>
  </si>
  <si>
    <t>1414</t>
  </si>
  <si>
    <t>G.M.S. COLLEGE OF NURSING AND PARAMEDICAL SCIENCES, AMROHA</t>
  </si>
  <si>
    <t>AMROHA</t>
  </si>
  <si>
    <t>0119</t>
  </si>
  <si>
    <t>SUBHARTI K.K.B. CHARITBLE TRUST, MEERUT</t>
  </si>
  <si>
    <t>1079</t>
  </si>
  <si>
    <t>MAA SHARDA COLLEGE OF NURSING &amp; PARA MEDICAL SCIENCES, ALLAHABAD</t>
  </si>
  <si>
    <t>0150</t>
  </si>
  <si>
    <t>JYOTI COLLEGE OF MANAGEMENT SCIENCE &amp; TECHNOLOGY, BAREILLY</t>
  </si>
  <si>
    <t>1198</t>
  </si>
  <si>
    <t>S.R.C. NURSING AND PARAMEDICAL INSTITUTE, MATHURA</t>
  </si>
  <si>
    <t>1325</t>
  </si>
  <si>
    <t>R.S.D. ACADEMY INSTITUTE OF MEDICAL SCIENCES, MORADABAD</t>
  </si>
  <si>
    <t>1343</t>
  </si>
  <si>
    <t>C.S. COLLEGE OF NURSING AND PARAMEDICAL, ETAH</t>
  </si>
  <si>
    <t>ETAH</t>
  </si>
  <si>
    <t>0032</t>
  </si>
  <si>
    <t>GANGOTRI DEVI SCHOOL OF NURSING,  GORAKHPUR</t>
  </si>
  <si>
    <t>1320</t>
  </si>
  <si>
    <t>SAINIK NURSING AND PARAMEDICAL SCHOOL, MAU</t>
  </si>
  <si>
    <t>0239</t>
  </si>
  <si>
    <t>MEERUT INSTITUTE OF PARA MEDICAL SCIENCES &amp; HOSPITAL, MEERUT</t>
  </si>
  <si>
    <t>0363</t>
  </si>
  <si>
    <t>MISSION COLLEGE OF PHYSIOTHERAPY, AZAMGARH</t>
  </si>
  <si>
    <t>1218</t>
  </si>
  <si>
    <t>ANANTRAJ INSTITUTE OF PARAMEDICAL SCIENCES, KANPUR DEHAT</t>
  </si>
  <si>
    <t>KANPUR DEHAT</t>
  </si>
  <si>
    <t>1203</t>
  </si>
  <si>
    <t>ABHIRAM INSTITUTE OF APPLIED HEALTH SCIENCES &amp; HOSPITAL, MEERUT</t>
  </si>
  <si>
    <t>1447</t>
  </si>
  <si>
    <t>FUTURE INSTITUTE OF MEDICAL SCIENCES, BAREILLY</t>
  </si>
  <si>
    <t>1345</t>
  </si>
  <si>
    <t>S.R. HOSPITAL AND MEDICAL INSTITUTE, BASTI</t>
  </si>
  <si>
    <t>BASTI</t>
  </si>
  <si>
    <t>1081</t>
  </si>
  <si>
    <t>VANDANA SIDDHIDATRI PARAMEDICAL COLLEGE, MAU</t>
  </si>
  <si>
    <t>0215</t>
  </si>
  <si>
    <t>PRAKASH INSTITUTE OF PHYSIO. REH. &amp; ALLIED HEALTH SCIENCES, NOIDA</t>
  </si>
  <si>
    <t>1493</t>
  </si>
  <si>
    <t>SMT. LATA CHARITABLE HOSPITAL AND NURSING COLLEGE, SAHARANPUR</t>
  </si>
  <si>
    <t>1015</t>
  </si>
  <si>
    <t>KRISHNA INSTITUTE OF NURSING SCIENCE AND RESEARCH, KANPUR</t>
  </si>
  <si>
    <t>1319</t>
  </si>
  <si>
    <t>DIVYA PARAMEDICAL COLLEGE AND HOSPITAL, SHAMLI</t>
  </si>
  <si>
    <t>0536</t>
  </si>
  <si>
    <t>MANDHORIYA PARAMEDICAL COLLEGE, SAHARANPUR</t>
  </si>
  <si>
    <t>1220</t>
  </si>
  <si>
    <t>PRABHA INSTITUTE OF NURSING &amp; PARAMEDICAL TRAINING, AGRA</t>
  </si>
  <si>
    <t>1662</t>
  </si>
  <si>
    <t>RAZA COLLEGE OF NURSING AND PARAMEDICAL SCIENCES, BAREILLY</t>
  </si>
  <si>
    <t>1224</t>
  </si>
  <si>
    <t>SCHOOL OF PARAMEDICAL, J.P. NAGAR</t>
  </si>
  <si>
    <t>1077</t>
  </si>
  <si>
    <t>SAH SPECIALITY CLINIC, VARANASI</t>
  </si>
  <si>
    <t>0602</t>
  </si>
  <si>
    <t>AWADH C.T. SCAN EMERGENCY &amp; TRAUMA CARE INSTITUTE, GONDA</t>
  </si>
  <si>
    <t>1181</t>
  </si>
  <si>
    <t>J.M.C. INSTITUTE OF MEDICAL SCIENCES, MEERUT</t>
  </si>
  <si>
    <t>0253</t>
  </si>
  <si>
    <t>PT. R.C. SHARMA PARAMEDICAL COLLEGE, SAHARANPUR</t>
  </si>
  <si>
    <t>1090</t>
  </si>
  <si>
    <t>CHANDANI CHARITABLE HOSPITAL SOCIETY DIALYSIS TECHNICIAN TRAINING CENTER, KANPUR</t>
  </si>
  <si>
    <t>0340</t>
  </si>
  <si>
    <t>R.R. PARAMEDICAL COLLEGE &amp; HOSPITAL, MATHURA</t>
  </si>
  <si>
    <t>1324</t>
  </si>
  <si>
    <t>KRISHNA DEVI INSTITUTE OF HEALTH AND ALLIED SCIENCES, ETAWAH</t>
  </si>
  <si>
    <t>0397</t>
  </si>
  <si>
    <t>PREM RAGHU HOSPITAL &amp; PARA MEDICAL INSTITUTE, HATHRAS</t>
  </si>
  <si>
    <t>1115</t>
  </si>
  <si>
    <t>CHARAK INSTITUTE OF DIALYSIS TECHNICIAN, LUCKNOW</t>
  </si>
  <si>
    <t>0358</t>
  </si>
  <si>
    <t>INSTITUTE OF PUBLIC HEALTH CARE &amp; DIAGNOSTIC SCIENCES PVT. LTD., LUCKNOW</t>
  </si>
  <si>
    <t>1365</t>
  </si>
  <si>
    <t>SHERWOOD INSTITUTE OF PARAMEDICAL SCIENCES, BARABANKI</t>
  </si>
  <si>
    <t>1489</t>
  </si>
  <si>
    <t>A.C.M.E. INSTITUTE OF MEDICAL SCIENCES, BAREILLY</t>
  </si>
  <si>
    <t>1483</t>
  </si>
  <si>
    <t>A.H.M. COLLEGE OF PARAMEDICAL SCIENCES, BIJNOR</t>
  </si>
  <si>
    <t>0072</t>
  </si>
  <si>
    <t>SANA HOSPITAL &amp; RESEARCH CENTRE, LUCKNOW</t>
  </si>
  <si>
    <t>0816</t>
  </si>
  <si>
    <t>AKSHAY INSTITUTE OF EMERGENCY AND TRAUMA CARE TECHNICIAN, LUCKNOW</t>
  </si>
  <si>
    <t>1500</t>
  </si>
  <si>
    <t>D.M.R. COLLEGE OF PARAMEDICAL SCIENCES, MORADABAD</t>
  </si>
  <si>
    <t>DHG</t>
  </si>
  <si>
    <r>
      <rPr>
        <rFont val="Arial"/>
        <b/>
        <color rgb="FF1C4587"/>
        <sz val="18.0"/>
      </rPr>
      <t xml:space="preserve">Main Exams | </t>
    </r>
    <r>
      <rPr>
        <rFont val="Arial"/>
        <b/>
        <color rgb="FFB45F06"/>
        <sz val="18.0"/>
      </rPr>
      <t>Anomaly Institutes</t>
    </r>
  </si>
  <si>
    <t>*list of institutes with more than -2 &amp; +1 deviation from the mean value</t>
  </si>
  <si>
    <t>A/B rated institutes with more than -2 deviation from the mean</t>
  </si>
  <si>
    <t>A/B rated institutes with more than +1 deviation from the mean</t>
  </si>
  <si>
    <t>Council</t>
  </si>
  <si>
    <t>Rating</t>
  </si>
  <si>
    <t>Main exam 2022 Pass %</t>
  </si>
  <si>
    <t>000</t>
  </si>
  <si>
    <t>ZYX</t>
  </si>
  <si>
    <t>Below</t>
  </si>
  <si>
    <t>NA</t>
  </si>
  <si>
    <t>Training Centre Name</t>
  </si>
  <si>
    <t>Pass rate</t>
  </si>
  <si>
    <t>0112</t>
  </si>
  <si>
    <t>H.W.(FEMALE)  TRAINING  CENTRE,  ALIGANJ,  LUCKNOW</t>
  </si>
  <si>
    <t>0018</t>
  </si>
  <si>
    <t>FATIMA HOSPITAL , MAU</t>
  </si>
  <si>
    <t>1388</t>
  </si>
  <si>
    <t>SWAMI PARAM INSTITUTE OF NURSING AND PARAMAEDICAL, VARANASI</t>
  </si>
  <si>
    <t>0723</t>
  </si>
  <si>
    <t>SCHOOL OF NURSING, INSTITUTE OF PARA MEDICAL, CHINHAT , LUCKNOW</t>
  </si>
  <si>
    <t>0670</t>
  </si>
  <si>
    <t>ST. MARY'S SCHOOL OF NURSING, VARANASI</t>
  </si>
  <si>
    <t>1119</t>
  </si>
  <si>
    <t>LAXMI NURSING TRAINING INSTITUTE, VARANASI</t>
  </si>
  <si>
    <t>0021</t>
  </si>
  <si>
    <t>VIVEKANAND POLYCLINIC,  LUCKNOW</t>
  </si>
  <si>
    <t>0017</t>
  </si>
  <si>
    <t>R.K. MISSION HOSPITAL, VRINDABAN, MATHURA</t>
  </si>
  <si>
    <t>0287</t>
  </si>
  <si>
    <t>INDIRA GANDHI SCHOOL OF NURSING, AMETHI</t>
  </si>
  <si>
    <t>1142</t>
  </si>
  <si>
    <t>VIDYA COLLEGE OF NURSING, BAREILLY</t>
  </si>
  <si>
    <t>0792</t>
  </si>
  <si>
    <t>SRI SAHDEV PAUDHARIYA AMBEDKAR SEWA SANSTHAN, BALLIA</t>
  </si>
  <si>
    <t>0811</t>
  </si>
  <si>
    <t>VARANASI COLLEGE OF NURSING, VARANASI</t>
  </si>
  <si>
    <t>1429</t>
  </si>
  <si>
    <t>CHAUDHARY SUGHAR SINGH NURSING AND PARAMEDICAL COLLEGE, ETAWAH</t>
  </si>
  <si>
    <t>1439</t>
  </si>
  <si>
    <t>SACHIDANAND NURSING SCHOOL, KUSHI NAGAR</t>
  </si>
  <si>
    <t>1055</t>
  </si>
  <si>
    <t>SHANKAR NURSING &amp; PARAMEDICAL INSTITUTE, GORAKHPUR</t>
  </si>
  <si>
    <t>0796</t>
  </si>
  <si>
    <t>NISHAT HOSPITAL &amp; INSTITUTE OF PARAMEDICAL SCIENCES, SCHOOL OF NURSING, LUCKNOW</t>
  </si>
  <si>
    <t>1446</t>
  </si>
  <si>
    <t>INTEGRAL COLLEGE OF NURSING, LUCKNOW</t>
  </si>
  <si>
    <t>1267</t>
  </si>
  <si>
    <t>ST MARY'S SCHOOL OF NURSING &amp; PARAMEDICAL INSTITUTE, LUCKNOW</t>
  </si>
  <si>
    <t>1107</t>
  </si>
  <si>
    <t>SRI DURGA JI NURSING SCHOOL, AZAMGARH</t>
  </si>
  <si>
    <t>1171</t>
  </si>
  <si>
    <t>SAHARA COLLEGE OF NURSING &amp; PARAMEDICAL SCIENCES, LUCKNOW</t>
  </si>
  <si>
    <t>1061</t>
  </si>
  <si>
    <t>P.P.S. COLLEGE OF NURSING, BARABANKI</t>
  </si>
  <si>
    <t>0022</t>
  </si>
  <si>
    <t>B.C.M. HOSPITAL KHAIRABAD,  SITAPUR</t>
  </si>
  <si>
    <t>0046</t>
  </si>
  <si>
    <t>J.N.M.C. HOSPITAL ,  ALIGARH</t>
  </si>
  <si>
    <t>0820</t>
  </si>
  <si>
    <t>DR. ASHISH PARAMEDICAL COLLEGE, NURSING TRAINING CENTRE, DEORIA</t>
  </si>
  <si>
    <t>0805</t>
  </si>
  <si>
    <t>KAMLA NEHRU MEMORIAL HOSPITAL, ALLAHABAD</t>
  </si>
  <si>
    <t>0120</t>
  </si>
  <si>
    <t>FATIMA HOSPITAL, LUCKNOW</t>
  </si>
  <si>
    <t>1415</t>
  </si>
  <si>
    <t>SAVITRI NURSING AND PARAMEDICAL COLLEGE, PRAYAGRAJ</t>
  </si>
  <si>
    <t>0754</t>
  </si>
  <si>
    <t>SANTUSTI INSTITUTE OF NURSING &amp; PARAMEDICAL SCIENCES, VARANASI</t>
  </si>
  <si>
    <t>1353</t>
  </si>
  <si>
    <t>MAYO COLLEGE OF NURSING, AMBEDKAR NAGAR</t>
  </si>
  <si>
    <t>0023</t>
  </si>
  <si>
    <t>NAZARETH HOSPITAL,  ALLAHABAD</t>
  </si>
  <si>
    <t>0224</t>
  </si>
  <si>
    <t>SRI RAM MURTI SMARAK SCHOOL OF NURSING, BAREILLY</t>
  </si>
  <si>
    <t>0035</t>
  </si>
  <si>
    <t>ST. CATHERINE HOSPITAL, KANPUR</t>
  </si>
  <si>
    <t>1043</t>
  </si>
  <si>
    <t>POPULAR NURSING SCHOOL, VARANASI</t>
  </si>
  <si>
    <t>1428</t>
  </si>
  <si>
    <t>RAM LALIT SINGH PARAMEDICAL INSTITUTE OF MEDICAL SCIENCES, MIRZAPUR</t>
  </si>
  <si>
    <t>1131</t>
  </si>
  <si>
    <t>RAI K.B. SINGH NURSING &amp; PARAMEDICAL COLLEGE, JAUNPUR</t>
  </si>
  <si>
    <t>1426</t>
  </si>
  <si>
    <t>SHAIL SUBHASH ISTITUTE OF PARAMEDICAL SCIENCES, BALLIA</t>
  </si>
  <si>
    <t>1073</t>
  </si>
  <si>
    <t>KRISHNA SCHOOL OF NURSING, JAUNPUR</t>
  </si>
  <si>
    <t>1430</t>
  </si>
  <si>
    <t>SHRI GULAB SINGH COLLEGE OF NURSING AND PARAMEDICAL, AURAIYA</t>
  </si>
  <si>
    <t>1097</t>
  </si>
  <si>
    <t>MAA RAMRATI MEMORIAL NURSING COLLEGE, FATEHPUR</t>
  </si>
  <si>
    <t>1361</t>
  </si>
  <si>
    <t>ONE BEAT COLLEGE OF MEDICAL SCIENCES, LAKHIMPUR KHEERI</t>
  </si>
  <si>
    <t>1146</t>
  </si>
  <si>
    <t>INTEGRAL SCHOOL OF NURSING, INTEGRAL UNIVERSITY, LUCKNOW</t>
  </si>
  <si>
    <t>1279</t>
  </si>
  <si>
    <t>H.D. NURSING AND PARAMEDICAL INSTITUTE, CHANDAULI</t>
  </si>
  <si>
    <t>1040</t>
  </si>
  <si>
    <t>SAI HOSPITAL &amp; SCHOOL OF NURSING, SONBHADRA</t>
  </si>
  <si>
    <t>0632</t>
  </si>
  <si>
    <t>SHAIL INSTITUTE OF NURSING, LUCKNOW</t>
  </si>
  <si>
    <t>0759</t>
  </si>
  <si>
    <t>REGENCY SCHOOL OF NURSING, KANPUR</t>
  </si>
  <si>
    <t>1140</t>
  </si>
  <si>
    <t>SCHOOL OF NURSING MEMORIAL HOSPITAL, FARRUKHABAD</t>
  </si>
  <si>
    <t>1076</t>
  </si>
  <si>
    <t>S.S. INSTITUTE OF NURSING, HARDOI</t>
  </si>
  <si>
    <t>1051</t>
  </si>
  <si>
    <t>J K SCHOOL OF NURSING, ETAWAH</t>
  </si>
  <si>
    <t>1026</t>
  </si>
  <si>
    <t>SAINIK SCHOOL OF NURSING, MAU</t>
  </si>
  <si>
    <t>0740</t>
  </si>
  <si>
    <t>HARVILAS BAL &amp; MAHILA CHIKITSALAYA, LUCKNOW</t>
  </si>
  <si>
    <t>1152</t>
  </si>
  <si>
    <t>CHANDRA HOSPITAL &amp; RESEARCH CENTRE, BARABANKI</t>
  </si>
  <si>
    <t>1425</t>
  </si>
  <si>
    <t>SHRIMATI SHAKUNTALA DEVI NURSING AND PARAMEDICAL COLLEGE, FARRUKHABAD</t>
  </si>
  <si>
    <t>0225</t>
  </si>
  <si>
    <t>INDIAN EDUCATIONAL TRUST SCHOOL OF NURSING, JAUNPUR</t>
  </si>
  <si>
    <t>0034</t>
  </si>
  <si>
    <t>MARIAMPUR HOSPITAL , KANPUR</t>
  </si>
  <si>
    <t>1357</t>
  </si>
  <si>
    <t>KARUNASHRAYA SCHOOL OF NURSING &amp; PARAMEDICAL INSTITUTE, SULTANPUR</t>
  </si>
  <si>
    <t>1104</t>
  </si>
  <si>
    <t>MAA ASARFI NURSING SCHOOL ASARFI HOSPITAL, BALLIA</t>
  </si>
  <si>
    <t>1151</t>
  </si>
  <si>
    <t>RAJSHREE NURSING INSTITUTE, BAREILLY</t>
  </si>
  <si>
    <t>1422</t>
  </si>
  <si>
    <t>SHIFA COLLEGE OF MEDICAL SCIENCES, LAKHIMPUR KHERI</t>
  </si>
  <si>
    <t>0115</t>
  </si>
  <si>
    <t>FLORENCE NIGHTANGLE SCHOOL OF NURSING &amp; PARA MEDICAL SCIENCES, SHAHJAHANPUR</t>
  </si>
  <si>
    <t>1448</t>
  </si>
  <si>
    <t>GOMTI HOSPITAL AND NURSING INSTITUTE, SULTANPUR</t>
  </si>
  <si>
    <t>1041</t>
  </si>
  <si>
    <t>KASHINATH NURSING &amp; PARAMEDICAL COLLEGE, GAZIPUR</t>
  </si>
  <si>
    <t>1248</t>
  </si>
  <si>
    <t>GURU SHRI GORAKSHNATH SCHOOL OF NURSING, GORAKHPUR</t>
  </si>
  <si>
    <t>1100</t>
  </si>
  <si>
    <t>INDRA NURSING COLLEGE, LAKHIMPUR KHERI</t>
  </si>
  <si>
    <t>0019</t>
  </si>
  <si>
    <t>ST. JUDE'S HOSPITAL,  JHANSI</t>
  </si>
  <si>
    <t>1027</t>
  </si>
  <si>
    <t>SHREE SATYA COLLEGE OF MEDICAL SCIENCES, MORADABAD</t>
  </si>
  <si>
    <t>0030</t>
  </si>
  <si>
    <t>HERITAGE SCHOOL OF NURSING, VARANASI</t>
  </si>
  <si>
    <t>0806</t>
  </si>
  <si>
    <t>CHANDRAMAULI SWAMINATH NURSING &amp; PARAMEDICAL COLLEGE, GORAKHPUR</t>
  </si>
  <si>
    <t>1269</t>
  </si>
  <si>
    <t>S.T.N.T. NURSING INSTITUTE, KUSHINAGAR</t>
  </si>
  <si>
    <t>0641</t>
  </si>
  <si>
    <t>NEELAVENI KRISHNA COLLEGE OF NURSING, RAMPUR</t>
  </si>
  <si>
    <t>1213</t>
  </si>
  <si>
    <t>VEDANTA SCHOOL OF NURSING, AZAMGARH</t>
  </si>
  <si>
    <t>1052</t>
  </si>
  <si>
    <t>A.K.G. INSTITUTE OF NURSING, LUCKNOW</t>
  </si>
  <si>
    <t>0794</t>
  </si>
  <si>
    <t>ARA SHANDILYA SCHOOL OF NURSING, SULTANPUR</t>
  </si>
  <si>
    <t>1196</t>
  </si>
  <si>
    <t>SRI RAM BILAS INSTITUTE OF NURSING AND MEDICAL SCIENCES, SIDDHARTH NAGAR</t>
  </si>
  <si>
    <t>0635</t>
  </si>
  <si>
    <t>KAMLA NEHRU INSTITUTE OF MANAGEMENT &amp; TECHNOLOGY, SULTANPUR</t>
  </si>
  <si>
    <t>0088</t>
  </si>
  <si>
    <t>SARDAR PATEL SCHOOL OF NURSING, LUCKNOW</t>
  </si>
  <si>
    <t>1315</t>
  </si>
  <si>
    <t>AHSAN PARAMEDICAL&amp; NURSING COLLEGE AMROHA</t>
  </si>
  <si>
    <t>1336</t>
  </si>
  <si>
    <t>KAMLA NURSING &amp; PARAMEDICAL COLLEGE, JAUNPUR</t>
  </si>
  <si>
    <t>1074</t>
  </si>
  <si>
    <t>BIRENDRA SHANKAR MATHUR SCHOOL OF NURSING, LUCKNOW</t>
  </si>
  <si>
    <t>1139</t>
  </si>
  <si>
    <t>VIMLA NURSING COLLEGE, KANPUR</t>
  </si>
  <si>
    <t>0757</t>
  </si>
  <si>
    <t>RAM ADHAR NURSING COLLEGE, AMBEDKARNAGAR</t>
  </si>
  <si>
    <t>1436</t>
  </si>
  <si>
    <t>DR. AVADHESH PRAKASH SHARMA COLLEGE OF NURSING, BARABANKI</t>
  </si>
  <si>
    <t>1098</t>
  </si>
  <si>
    <t>INDIAN INSTITUTE OF MEDICAL SCIENCES, FAIZABAD</t>
  </si>
  <si>
    <t>0977</t>
  </si>
  <si>
    <t>DR. PRATAP SINGH MALIK COLLEGE OF NURSING &amp; HOSPITAL, RAMPUR</t>
  </si>
  <si>
    <t>1035</t>
  </si>
  <si>
    <t>HILLARY CLINTON NURSING SCHOOL, SAHARANPUR</t>
  </si>
  <si>
    <t>0955</t>
  </si>
  <si>
    <t>SAI SCHOOL OF NURSING &amp; PARAMEDICAL INSTITUTE, SULTANPUR</t>
  </si>
  <si>
    <t>0489</t>
  </si>
  <si>
    <t>ST. MOTHER TERESA SCHOOL OF NURSING, ALLAHABAD</t>
  </si>
  <si>
    <t>0669</t>
  </si>
  <si>
    <t>S.S. SCHOOL OF NURSING, PILIBHIT</t>
  </si>
  <si>
    <t>1234</t>
  </si>
  <si>
    <t>NIRMALA INSTITUTE OF NURSING &amp; PARAMEDICAL SCIENCES, HARDOI</t>
  </si>
  <si>
    <t>1254</t>
  </si>
  <si>
    <t>CHIRANJEEV NURSING INSTITUTE, FAIZABAD</t>
  </si>
  <si>
    <t>0367</t>
  </si>
  <si>
    <t>MATA GAYATRI DEVI SCHOOL OF NURSING, BIJNORE</t>
  </si>
  <si>
    <t>0813</t>
  </si>
  <si>
    <t>ASIAN COLLEGE OF NURSING, BARIELLY</t>
  </si>
  <si>
    <t>0163</t>
  </si>
  <si>
    <t>SANJAY GANDHI SCHOOL OF NURSING, PILIBHIT</t>
  </si>
  <si>
    <t>1284</t>
  </si>
  <si>
    <t>SUNITA NURSING AND PARAMEDICAL COLLEGE, JAUNPUR</t>
  </si>
  <si>
    <t>0976</t>
  </si>
  <si>
    <t>J.K. COLLEGE OF GENERAL NURSING, ETAWAH</t>
  </si>
  <si>
    <t>1432</t>
  </si>
  <si>
    <t>DEV PARAMEDICAL INSTITUTE OF MEDICAL SCIENCES, PRATAPGARH</t>
  </si>
  <si>
    <t>1075</t>
  </si>
  <si>
    <t>JAGAT NARAYAN TIWARI INSTITUTE OF NURSING, JAUNPUR</t>
  </si>
  <si>
    <t>0631</t>
  </si>
  <si>
    <t>KRISHNA NURSING &amp; PARAMEDICAL INSTITUTE, LUCKNOW</t>
  </si>
  <si>
    <t>1023</t>
  </si>
  <si>
    <t>M.S. INSTITUTE OF NURSING, LUCKNOW</t>
  </si>
  <si>
    <t>0681</t>
  </si>
  <si>
    <t>DR. O.P. CHOUDHARY SCHOOL OF NURSING, LUCKNOW</t>
  </si>
  <si>
    <t>1016</t>
  </si>
  <si>
    <t>DHANPATI DEVI MAURYA NURSING SCHOOL, KAUSHAMBI</t>
  </si>
  <si>
    <t>0801</t>
  </si>
  <si>
    <t>RAGHVENDRA HOSPITAL &amp; NURSING TRAINING INSTITUTE, JHANSI</t>
  </si>
  <si>
    <t>1424</t>
  </si>
  <si>
    <t>DR. ANAR SINGH NURSING AND PARAMEDICAL COLLEGE, FARRUKHABAD</t>
  </si>
  <si>
    <t>1286</t>
  </si>
  <si>
    <t>POPULAR NURSING SCHOOL, MIRZAPUR</t>
  </si>
  <si>
    <t>1259</t>
  </si>
  <si>
    <t>LUCKNOW SCHOOL OF NURSING, UNNAO</t>
  </si>
  <si>
    <t>1285</t>
  </si>
  <si>
    <t>MATA SURAJMUKHI NURSING INSTITUTE AND RESEARCH CENTER, AGRA</t>
  </si>
  <si>
    <t>1028</t>
  </si>
  <si>
    <t>INDIAN INSTITUTE OF NURSING, SAHARANPUR</t>
  </si>
  <si>
    <t>1232</t>
  </si>
  <si>
    <t>K.P. NURSING &amp; PARAMEDICAL TRAINING COLLEGE, LAKHIMPUR KHERI</t>
  </si>
  <si>
    <t>1042</t>
  </si>
  <si>
    <t>ANANDA SCHOOL OF NURSING, KANPUR</t>
  </si>
  <si>
    <t>0067</t>
  </si>
  <si>
    <t>SHRI RAJARAM MEMORIAL EYE HOSPITAL, BANDA</t>
  </si>
  <si>
    <t>1036</t>
  </si>
  <si>
    <t>R.K. INSTITUTE OF NURSING &amp; PARAMEDICAL, AZAMGARH</t>
  </si>
  <si>
    <t>0029</t>
  </si>
  <si>
    <t>ERA SCHOOL OF NURSING,  LUCKNOW</t>
  </si>
  <si>
    <t>1283</t>
  </si>
  <si>
    <t>AVADH HOSPITAL GROUP OF INSTITUTIONS, GONDA</t>
  </si>
  <si>
    <t>0453</t>
  </si>
  <si>
    <t>NIGHTINGALE INSTITUTE OF NURSING, NOIDA</t>
  </si>
  <si>
    <t>1049</t>
  </si>
  <si>
    <t>SRI SIDDHI VINAYAK SCHOOL OF NURSING, BAREILLY</t>
  </si>
  <si>
    <t>1355</t>
  </si>
  <si>
    <t>P.D. NURSING &amp; PARAMEDICAL COLLEGE, FARRUKHABAD</t>
  </si>
  <si>
    <t>0799</t>
  </si>
  <si>
    <t>BALRAM SINGH INSTITUTE OF NURSING AND PARAMEDICAL SCIENCES, ETAWAH</t>
  </si>
  <si>
    <t>1045</t>
  </si>
  <si>
    <t>RENU MAHESH INSTITUTE OF NURSING SCIENCES, SITAPUR</t>
  </si>
  <si>
    <t>0036</t>
  </si>
  <si>
    <t>MAYO MEDICAL CENTRE , LUCKNOW</t>
  </si>
  <si>
    <t>1093</t>
  </si>
  <si>
    <t>LUCKNOW SCHOOL OF NURSING, LUCKNOW</t>
  </si>
  <si>
    <t>1340</t>
  </si>
  <si>
    <t>DEV NURSING COLLEGE, BULANDSHAHAR</t>
  </si>
  <si>
    <t>1099</t>
  </si>
  <si>
    <t>F.H. COLLEGE OF NURSING, FIROZABAD</t>
  </si>
  <si>
    <t>1083</t>
  </si>
  <si>
    <t>R.K. SCHOOL OF NURSING, ALLAHABAD</t>
  </si>
  <si>
    <t>1646</t>
  </si>
  <si>
    <t>SCHOOL OF NURSING CHRISTIAN HOSPITAL, KASGANJ</t>
  </si>
  <si>
    <t>0640</t>
  </si>
  <si>
    <t>SHARDA SCHOOL OF NURSING &amp; PARAMEDICAL, PILIBHIT</t>
  </si>
  <si>
    <t>0944</t>
  </si>
  <si>
    <t>CHRISTIAN COLLEGE OF NURSING FACULTY OF HEALTH, MED SCIE, INDIGENOUS &amp; ALTERNATIVE SYS OF MED, ALLAHABAD</t>
  </si>
  <si>
    <t>1212</t>
  </si>
  <si>
    <t>MAA GAYATRI INSTITUTE OF NURSING &amp; PARAMEDICAL SCIENCES, GONDA</t>
  </si>
  <si>
    <t>1463</t>
  </si>
  <si>
    <t>KUNWARS COLLEGE OF NURSING, LUCKNOW</t>
  </si>
  <si>
    <t>0014</t>
  </si>
  <si>
    <t>CLARA SWAIN HOSPITAL, BAREILLY</t>
  </si>
  <si>
    <t>1044</t>
  </si>
  <si>
    <t>BANDA PARAMEDICAL COLLEGE &amp; NURSING SCHOOL, BANDA</t>
  </si>
  <si>
    <t>1287</t>
  </si>
  <si>
    <t>UPKAR INSTITUTE OF NURSING AND PARAMEDICAL SCIENCES, VARANASI</t>
  </si>
  <si>
    <t>1449</t>
  </si>
  <si>
    <t>RAJKALI INSTITUTE OF NURSING AND PARAMEDICAL SCIENCES, RAEBARELI</t>
  </si>
  <si>
    <t>1416</t>
  </si>
  <si>
    <t>PRADUMAN SINGH SHIKSHAN PRASHIKSHAN SANSTHAN SCHOOL OF NURSING, BASTI</t>
  </si>
  <si>
    <t>0739</t>
  </si>
  <si>
    <t>PANNA DHAI MAA SUBHARTI NURSING COLLEGE, MEERUT</t>
  </si>
  <si>
    <t>1376</t>
  </si>
  <si>
    <t>SUNDAR LAL RAMA COLLEGE OF NURSING, AMBEDKAR NAGAR</t>
  </si>
  <si>
    <t>1275</t>
  </si>
  <si>
    <t>BABA GAJADHAR DAS NURSING COLLEGE, GHAZIPUR</t>
  </si>
  <si>
    <t>1378</t>
  </si>
  <si>
    <t>WORLD GREEN NURSING COLLEGE, GHAZIPUR</t>
  </si>
  <si>
    <t>0671</t>
  </si>
  <si>
    <t>SARASVATI VIDYA MANDIR VIGYAAN AIWAM PRODYOGIKI NURSING MAHAVIDYALAYA, PRATAPGARH</t>
  </si>
  <si>
    <t>1356</t>
  </si>
  <si>
    <t>DR. SUNITA NURSING &amp; PARAMEDICAL COLLEGE, FARRUKHABAD</t>
  </si>
  <si>
    <t>0674</t>
  </si>
  <si>
    <t>TEERTHANKER MAHAVEER COLLEGE OF NURSING, MORADABAD</t>
  </si>
  <si>
    <t>1062</t>
  </si>
  <si>
    <t>MAYO INSTITUTE OF MEDICAL SCIENCES, BARABANKI</t>
  </si>
  <si>
    <t>0797</t>
  </si>
  <si>
    <t>MOTHER TERESA NURSING SCHOOL AND HOSPITAL, SAHARANPUR</t>
  </si>
  <si>
    <t>1280</t>
  </si>
  <si>
    <t>RADHA GOVIND INSTITUTE OF NURSING SCIENCES, MEERUT</t>
  </si>
  <si>
    <t>0807</t>
  </si>
  <si>
    <t>ANAND NURSING COLLEGE, MEERUT</t>
  </si>
  <si>
    <t>1031</t>
  </si>
  <si>
    <t>S.S.G. HEALTH WORKER (FEMALE) TRAINING CENTRE, AGRA</t>
  </si>
  <si>
    <t>0031</t>
  </si>
  <si>
    <t>GANGA SHEEL SCHOOL OF NURSING,  BAREILLY</t>
  </si>
  <si>
    <t>1288</t>
  </si>
  <si>
    <t>ASHIRWAD NURSING AND PARAMEDICAL COLLEGE, JAUNPUR</t>
  </si>
  <si>
    <t>1082</t>
  </si>
  <si>
    <t>RAVI SCHOOL OF NURSING, AGRA</t>
  </si>
  <si>
    <t>0518</t>
  </si>
  <si>
    <t>AMBEDKAR GENERAL NURSING TRAINING CENTRE, MIRZAPUR</t>
  </si>
  <si>
    <t>1214</t>
  </si>
  <si>
    <t>SHAKEEL COLLEGE OF NURSING, BARABANKI</t>
  </si>
  <si>
    <t>0830</t>
  </si>
  <si>
    <t>SRI KRISHNA SCHOOL OF NURSING, LUCKNOW</t>
  </si>
  <si>
    <t>1150</t>
  </si>
  <si>
    <t>DR. VIJAY COLLEGE OF NURSING &amp; MEDICAL, VARANASI</t>
  </si>
  <si>
    <t>1230</t>
  </si>
  <si>
    <t>FACULTY OF NURSING &amp; PARAMEDICAL STUDIES, ALLAHABAD</t>
  </si>
  <si>
    <t>1390</t>
  </si>
  <si>
    <t>SRIJAN INSTITUTE OF PARAMEDICAL SCIENCES, PRAYAGRAJ</t>
  </si>
  <si>
    <t>1038</t>
  </si>
  <si>
    <t>BABA RAM SANEHI DAS SCHOOL OF NURSING, AZAMGARH</t>
  </si>
  <si>
    <t>0056</t>
  </si>
  <si>
    <t>SANTOSH SCHOOL OF NURSING, GHAZIABAD</t>
  </si>
  <si>
    <t>1056</t>
  </si>
  <si>
    <t>PACIFIC COLLEGE OF NURSING, GORAKHPUR</t>
  </si>
  <si>
    <t>1066</t>
  </si>
  <si>
    <t>MAJOR S.D. SINGH NURSING SCHOOL, FARRUKHABAD</t>
  </si>
  <si>
    <t>0424</t>
  </si>
  <si>
    <t>RUHELKHAND SCHOOL OF NURSING, BAREILLY</t>
  </si>
  <si>
    <t>1183</t>
  </si>
  <si>
    <t>MUZAFFARNAGAR NURSING INSTITUTE,  MUZAFFARNAGAR</t>
  </si>
  <si>
    <t>1197</t>
  </si>
  <si>
    <t>SHREE RAM NURSING COLLEGE, MEERUT</t>
  </si>
  <si>
    <t>1231</t>
  </si>
  <si>
    <t>VARUN ARJUN SCHOOL OF NURSING, SHAHJAHANPUR</t>
  </si>
  <si>
    <t>0913</t>
  </si>
  <si>
    <t>SHIV SURGICAL NURSING SCHOOL, VARANASI</t>
  </si>
  <si>
    <t>1113</t>
  </si>
  <si>
    <t>MAHENDRA GAYATRI SCHOOL OF NURSING, BAREILLY</t>
  </si>
  <si>
    <t>0529</t>
  </si>
  <si>
    <t>INSTITUTE OF PARAMEDICAL SCIENCES, SITAPUR</t>
  </si>
  <si>
    <t>1272</t>
  </si>
  <si>
    <t>MISSION NURSING SCHOOL, VARANASI</t>
  </si>
  <si>
    <t>0808</t>
  </si>
  <si>
    <t>S.P.M. NURSING COLLEGE, KANPUR</t>
  </si>
  <si>
    <t>1274</t>
  </si>
  <si>
    <t>D.S. SCHOOL OF NURSING, GHAZIABAD</t>
  </si>
  <si>
    <t>0531</t>
  </si>
  <si>
    <t>SUKHDEI SMARAK INSTITUTE OF NURSING &amp; PARAMEDICAL SCIENCES, MORADABAD</t>
  </si>
  <si>
    <t>0741</t>
  </si>
  <si>
    <t>CAREER COLLEGE OF NURSING, LUCKNOW</t>
  </si>
  <si>
    <t>1337</t>
  </si>
  <si>
    <t>R.K. SINGH HOSPITAL AND INSTITUTE OF MEDICAL SCIENCES, CHITRAKOOT</t>
  </si>
  <si>
    <t>0213</t>
  </si>
  <si>
    <t>G.S.R.M. MEMORIAL SCHOOL OF NURSING, LUCKNOW</t>
  </si>
  <si>
    <t>0033</t>
  </si>
  <si>
    <t>VIVEKANANDA SCHOOL OF NURSING,  MORADABAD</t>
  </si>
  <si>
    <t>1252</t>
  </si>
  <si>
    <t>MEERUT NURSING COLLEGE, MEERUT</t>
  </si>
  <si>
    <t>1421</t>
  </si>
  <si>
    <t>MAA BHAGWATI COLLEGE OF NURSING, LUCKNOW</t>
  </si>
  <si>
    <t>1270</t>
  </si>
  <si>
    <t>MAHARSHI MOOLCHAND NURSING AND PARAMEDICAL COLLEGE, JAUNPUR</t>
  </si>
  <si>
    <t>1237</t>
  </si>
  <si>
    <t>MANGAL MAYA INSTITUTE OF NURSING &amp; PARAMEDICAL SCIENCES, BANDA</t>
  </si>
  <si>
    <t>0633</t>
  </si>
  <si>
    <t>ASHIRWAD NURSING &amp; PARAMEDICAL INSTITUTE, VARANASI</t>
  </si>
  <si>
    <t>1149</t>
  </si>
  <si>
    <t>INSTITUTE OF INTERNATIONAL EXCELLENCE, HAPUR</t>
  </si>
  <si>
    <t>0676</t>
  </si>
  <si>
    <t>R.A.S. SCHOOL OF NURSING, JAUNPUR</t>
  </si>
  <si>
    <t>1261</t>
  </si>
  <si>
    <t>EXCEL SCHOOL OF NURSING, UNNAO</t>
  </si>
  <si>
    <t>0220</t>
  </si>
  <si>
    <t>F.I. SCHOOL OF NURSING, LUCKNOW</t>
  </si>
  <si>
    <t>1047</t>
  </si>
  <si>
    <t>SAI COLLEGE OF MEDICAL SCIENCE AND TECHNOLOGY, KANPUR</t>
  </si>
  <si>
    <t>1339</t>
  </si>
  <si>
    <t>JEEVANDEEP INSTITUTE OF NURSING AND PARAMEDICL SCIENCES, BHADOHI</t>
  </si>
  <si>
    <t>0639</t>
  </si>
  <si>
    <t>SRI K.L. SHASTRI SMARAK NURSING COLLEGE, LUCKNOW</t>
  </si>
  <si>
    <t>0810</t>
  </si>
  <si>
    <t>KRS INSTITUTE OF PARAMEDICAL SCIENCES AND NURSING, GONDA</t>
  </si>
  <si>
    <t>1311</t>
  </si>
  <si>
    <t>SRI KRISHNA COLLEGE OF NURSING EDUCATION, BAGHPAT</t>
  </si>
  <si>
    <t>1071</t>
  </si>
  <si>
    <t>MAHAVEER NURSING AND PARAMEDICAL COLLEGE, MEERUT</t>
  </si>
  <si>
    <t>0828</t>
  </si>
  <si>
    <t>TEERTHANKER PARSVNATH SCHOOL OF NURSING, MORADABAD</t>
  </si>
  <si>
    <t>0524</t>
  </si>
  <si>
    <t>SMT. VIDYAVATI SCHOOL OF NURSING, JHANSI</t>
  </si>
  <si>
    <t>1238</t>
  </si>
  <si>
    <t>K.S.V. COLLEGE OF NURSING &amp; MEDICAL, GHAZIPUR</t>
  </si>
  <si>
    <t>1305</t>
  </si>
  <si>
    <t>K.N.D.M. COLLEGE OF NURSING AND PARAMEDICAL SCIENCES, MAHARAJGANJ</t>
  </si>
  <si>
    <t>0910</t>
  </si>
  <si>
    <t>BUDDHA INSTITUTE OF MANAGEMENT &amp; TECHNOLOGY, GHAZIABAD</t>
  </si>
  <si>
    <t>0979</t>
  </si>
  <si>
    <t>K.M.C. COLLEGE OF NURSING, MEERUT</t>
  </si>
  <si>
    <t>1001</t>
  </si>
  <si>
    <t>DR. TANDON NURSING COLLEGE, AGRA</t>
  </si>
  <si>
    <t>1153</t>
  </si>
  <si>
    <t>GURUKUL SCHOOL OF NURSING, MORADABAD</t>
  </si>
  <si>
    <t>0619</t>
  </si>
  <si>
    <t>SHEKHAR HOSPITAL, LUCKNOW</t>
  </si>
  <si>
    <t>1441</t>
  </si>
  <si>
    <t>RANJINI MADAN SCHOOL OF NURSING AND PARAMEDICALS, KUSHI NAGAR</t>
  </si>
  <si>
    <t>1265</t>
  </si>
  <si>
    <t>DR. MAHAVEER SINGH NURSING COLLEGE, BALLIA</t>
  </si>
  <si>
    <t>0637</t>
  </si>
  <si>
    <t>CH. HARMOHAN SINGH PARAMEDICAL &amp; NURSING INSTITUTE, KANPUR</t>
  </si>
  <si>
    <t>1253</t>
  </si>
  <si>
    <t>SUGREEV SINGH MEMORIAL INSTITUTE OF NURSING &amp; HOSPITAL, MAINPURI</t>
  </si>
  <si>
    <t>1268</t>
  </si>
  <si>
    <t>H.L.M. NURSING COLLEGE, GHAZIABAD</t>
  </si>
  <si>
    <t>1433</t>
  </si>
  <si>
    <t>KANNAUJ COLLEGE OF MEDICAL SCIENCES, KANNAUJ</t>
  </si>
  <si>
    <t>1054</t>
  </si>
  <si>
    <t>RAMA NURSING COLLEGE, GHAZIABAD</t>
  </si>
  <si>
    <t>1282</t>
  </si>
  <si>
    <t>G.S. SCHOOL OF NURSING, HAPUR</t>
  </si>
  <si>
    <t>1030</t>
  </si>
  <si>
    <t>MAA MATURANI DEVI MAHAVIDYALAYA NURSING PRASIKSHAN KENDRA, BALLIA</t>
  </si>
  <si>
    <t>1103</t>
  </si>
  <si>
    <t>S.G. INSTITUTE OF NURSING, BAREILLY</t>
  </si>
  <si>
    <t>0800</t>
  </si>
  <si>
    <t>SHASHWAT-THE-INSTITUTE OF PARAMEDICAL AND NURSING, LUCKNOW</t>
  </si>
  <si>
    <t>0951</t>
  </si>
  <si>
    <t>SURUCHI INSTITUTE OF NURSING, LUCKNOW</t>
  </si>
  <si>
    <t>0950</t>
  </si>
  <si>
    <t>HAYAT INSTITUTE OF NURSING, LUCKNOW</t>
  </si>
  <si>
    <t>1145</t>
  </si>
  <si>
    <t>KIRTI INSTITUTE OF NURSING AND PARAMEDICAL SCIENCES, SONBHADRA</t>
  </si>
  <si>
    <t>0691</t>
  </si>
  <si>
    <t>SCHOOL OF MEDICAL SCIENCES AND RESEARCH, SHARDA UNIVERSITY, GREATER NOIDA</t>
  </si>
  <si>
    <t>1346</t>
  </si>
  <si>
    <t>JAVITRI INSTITUTE OF MEDICAL SCIENCES, LUCKNOW</t>
  </si>
  <si>
    <t>1053</t>
  </si>
  <si>
    <t>UPKAR SCHOOL OF NURSING, HAPUR</t>
  </si>
  <si>
    <t>1247</t>
  </si>
  <si>
    <t>GLOCAL COLLEGE OF NURSING AND RESEARCH CENTRE, SAHARANPUR</t>
  </si>
  <si>
    <t>0831</t>
  </si>
  <si>
    <t>JHANVI SCHOOL OF NURSING, LUCKNOW</t>
  </si>
  <si>
    <t>1211</t>
  </si>
  <si>
    <t>S.R.S. NURSING &amp; PARAMEDICAL INSTITUTE, AGRA</t>
  </si>
  <si>
    <t>1116</t>
  </si>
  <si>
    <t>YATHARTH NURSING COLLEGE &amp; PARAMEDICAL INSTITUTE, CHANDAULI</t>
  </si>
  <si>
    <t>1080</t>
  </si>
  <si>
    <t>KALKA INSTITUTE FOR RESEARCH AND ADVANCED STUDIES, MEERUT</t>
  </si>
  <si>
    <t>1258</t>
  </si>
  <si>
    <t>T.S. MISRA COLLEGE OF NURSING, LUCKNOW</t>
  </si>
  <si>
    <t>1114</t>
  </si>
  <si>
    <t>SHRI VENKATESHWARA SCHOOL OF NURSING, J.P. NAGAR</t>
  </si>
  <si>
    <t>0410</t>
  </si>
  <si>
    <t>UMALOK SCHOOL OF NURSING, MEERUT</t>
  </si>
  <si>
    <t>1431</t>
  </si>
  <si>
    <t>SRIJAN INSTITUTE OF NURSING AND PARAMEDICAL SCIENCES, LAKHIMPUR KHERI</t>
  </si>
  <si>
    <t>0369</t>
  </si>
  <si>
    <t>S.A.S. SCHOOL OF NURSING, VARANASI</t>
  </si>
  <si>
    <t>0814</t>
  </si>
  <si>
    <t>EXCEL SCHOOL OF NURSING , KANPUR</t>
  </si>
  <si>
    <t>0668</t>
  </si>
  <si>
    <t>SYADWAD INSTITUTE OF HIGHER EDUCATION &amp; RESEARCH, BAGHPAT</t>
  </si>
  <si>
    <t>1271</t>
  </si>
  <si>
    <t>ARSHI NURSING AND PARAMEDICAL COLLEGE, KANNAUJ</t>
  </si>
  <si>
    <t>1277</t>
  </si>
  <si>
    <t>BHARTIYA NURSING COLLEGE, AMROHA</t>
  </si>
  <si>
    <t>1312</t>
  </si>
  <si>
    <t>SIGNA COLLEGE OF NURSING,  KANPUR</t>
  </si>
  <si>
    <t>1306</t>
  </si>
  <si>
    <t>ANANTRAJ INSTITUE OF NURSING AND PARAMEDICAL SCIENCES, KANPUR DEHAT</t>
  </si>
  <si>
    <t>1032</t>
  </si>
  <si>
    <t>PRIYANKA COLLEGE OF MEDICAL SCIENCES &amp; RESEARCH CENTRE, BIJNOR</t>
  </si>
  <si>
    <t>1095</t>
  </si>
  <si>
    <t>SANJEEVANI NURSING COLLEGE, PRATAPGARH</t>
  </si>
  <si>
    <t>1412</t>
  </si>
  <si>
    <t>RAJA RAGURAJ SINGH NURSING COLLEGE, GONDA</t>
  </si>
  <si>
    <t>1255</t>
  </si>
  <si>
    <t>SHIV SHAKTI PARAMEDICAL &amp; NURSING COLLEGE, ALIGARH</t>
  </si>
  <si>
    <t>0832</t>
  </si>
  <si>
    <t>HARSHIT SCHOOL OF NURSING, LUCKNOW</t>
  </si>
  <si>
    <t>0223</t>
  </si>
  <si>
    <t>PUSHPANJALI SCHOOL OF NURSING, AGRA</t>
  </si>
  <si>
    <t>1434</t>
  </si>
  <si>
    <t>GURU VASHISTH INSTITUTE OF NURSING, SHAMLI</t>
  </si>
  <si>
    <t>1229</t>
  </si>
  <si>
    <t>SARASWATI COLLEGE OF NURSING, HAPUR</t>
  </si>
  <si>
    <t>1350</t>
  </si>
  <si>
    <t>LUCKNOW METRO INSTITUTE OF NURSING AND PARAMEDICS, LUCKNOW</t>
  </si>
  <si>
    <t>0784</t>
  </si>
  <si>
    <t>YASHRAJ INSTITUTE OF PROFESSIONAL STUDIES, KANPUR</t>
  </si>
  <si>
    <t>1094</t>
  </si>
  <si>
    <t>VIVEK COLLEGE OF HEALTH &amp; MEDICAL SCIENCES, BIJNOR</t>
  </si>
  <si>
    <t>0746</t>
  </si>
  <si>
    <t>MAA KAUSHILYA SCHOOL OF NURSING, AZAMGARH</t>
  </si>
  <si>
    <t>1209</t>
  </si>
  <si>
    <t>MAA SHAHZADI DEVI MEMORIAL SCHOOL OF NURSING, AZAMGARH</t>
  </si>
  <si>
    <t>0802</t>
  </si>
  <si>
    <t>SRI SAI COLLEGE OF NURSING, ALIGARH</t>
  </si>
  <si>
    <t>1454</t>
  </si>
  <si>
    <t>M.D. NURSING AND PARAMEDICAL COLLEGE, CHANDAULI</t>
  </si>
  <si>
    <t>1427</t>
  </si>
  <si>
    <t>DR. MAHENDRA KUMAR CHOTELAL BIND COLLEGE OF NURSING AND PARAMEDICAL SCIENCES, PRAYAGRAJ</t>
  </si>
  <si>
    <t>1307</t>
  </si>
  <si>
    <t>AASTHA NURSING COLLEGE, KANPUR</t>
  </si>
  <si>
    <t>0798</t>
  </si>
  <si>
    <t>BHALCHANDRA INSTITUTE OF PARAMEDICAL SCIENCES &amp; NURSING, LUCKNOW</t>
  </si>
  <si>
    <t>0884</t>
  </si>
  <si>
    <t>I.I.M.T. SCHOOL OF NURSING, AGRA</t>
  </si>
  <si>
    <t>1338</t>
  </si>
  <si>
    <t>PRATIMA NURSING COLLEGE, BHADOHI</t>
  </si>
  <si>
    <t>1276</t>
  </si>
  <si>
    <t>SANJEEVANI NURSING COLLEGE, AMROHA</t>
  </si>
  <si>
    <t>1435</t>
  </si>
  <si>
    <t>SAHARA NURSING COLEGE, RAMPUR</t>
  </si>
  <si>
    <t>1065</t>
  </si>
  <si>
    <t>GANGOTRI SCHOOL OF NURSING, J.P. NAGAR</t>
  </si>
  <si>
    <t>0020</t>
  </si>
  <si>
    <t>CHRISTIAN HOSPITAL,  AZAMGARH</t>
  </si>
  <si>
    <t>1273</t>
  </si>
  <si>
    <t>AAISHA NURSING COLLEGE, BIJNOR</t>
  </si>
  <si>
    <t>0217</t>
  </si>
  <si>
    <t>AMOGHA INSTITUTE OF PROFESSIONAL &amp; TECHNICAL EDUCATION, GHAZIABAD</t>
  </si>
  <si>
    <t>1464</t>
  </si>
  <si>
    <t>AZAD NURSING COLLEGE, AZAMGARH</t>
  </si>
  <si>
    <t>0346</t>
  </si>
  <si>
    <t>D.J. COLLEGE OF PARAMEDICAL SCIENCES, MODINAGAR</t>
  </si>
  <si>
    <t>1262</t>
  </si>
  <si>
    <t>VIKAT INSTITUTE OF SCHOOL OF NURSING, LUCKNOW</t>
  </si>
  <si>
    <t>0362</t>
  </si>
  <si>
    <t>DEV EDUCATION COLLEGE, AGRA</t>
  </si>
  <si>
    <t>1418</t>
  </si>
  <si>
    <t>AYODHYA VIDYAPEETH COLLEGE OF NURSING AND PARAMEDICAL SCIENCES, AYODHYA</t>
  </si>
  <si>
    <t>1060</t>
  </si>
  <si>
    <t>NOIDA INTERNATIONAL UNIVERSITY SCHOOL OF NURSING, G.B. NAGAR</t>
  </si>
  <si>
    <t>1289</t>
  </si>
  <si>
    <t>BALDEV SHRIDHAR NURSING INSTITUTE, GHAZIPUR</t>
  </si>
  <si>
    <t>0682</t>
  </si>
  <si>
    <t>JYOTI HOSPITAL, A.N.M. TRAINING CENTRE, ALLAHABAD</t>
  </si>
  <si>
    <t>1050</t>
  </si>
  <si>
    <t>LIFE LINE SCHOOL OF NURSING, MATHURA</t>
  </si>
  <si>
    <t>1126</t>
  </si>
  <si>
    <t>MAA SHARDA COLLEGE OF NURSING, ALLAHABAD</t>
  </si>
  <si>
    <t>1092</t>
  </si>
  <si>
    <t>SCHOOL OF NURSING, NOIDA INTERNATIONAL UNIVERSITY, G.B. NAGAR</t>
  </si>
  <si>
    <t>1025</t>
  </si>
  <si>
    <t>SHANTI INSTITUTE OF NURSING AND PARAMEDICAL COLLEGE, BALLIA</t>
  </si>
  <si>
    <t>0216</t>
  </si>
  <si>
    <t>JYOTI HOSPITAL, ALLAHABAD</t>
  </si>
  <si>
    <t>0747</t>
  </si>
  <si>
    <t>SRI BABA SADHAVRAM PARAMEDICAL &amp; NURSING COLLEGE, AZAMGARH</t>
  </si>
  <si>
    <t>0634</t>
  </si>
  <si>
    <t>GURU SHRI GORAKSHANATH CHIKITSALAYA, GORAKHPUR</t>
  </si>
  <si>
    <t>0118</t>
  </si>
  <si>
    <t>POPULAR PARAMEDICAL INSTITUTE &amp; HOSPITAL, LUCKNOW</t>
  </si>
  <si>
    <t>1086</t>
  </si>
  <si>
    <t>ACADEMY OF ACUPUNCTURE AND REHABILITATION, LUCKNOW</t>
  </si>
  <si>
    <t>1244</t>
  </si>
  <si>
    <t>HIGHWAY INSTITUTE OF EMERGENCY AND TRAUMA CARE TECHNICIAN, LUCKNOW</t>
  </si>
  <si>
    <t>0234</t>
  </si>
  <si>
    <t>ANAND EYE HOSPITAL &amp; EDUCATION CENTRE, LUCKNOW</t>
  </si>
  <si>
    <t>D.S. INSTITUTE OF PARAMEDICAL SCIENCES &amp; HOSPITAL, GHAZIABAD</t>
  </si>
  <si>
    <t>1219</t>
  </si>
  <si>
    <t>UTKARSH PARAMEDICAL COLLEGE, KANPUR</t>
  </si>
  <si>
    <t>1069</t>
  </si>
  <si>
    <t>KRITI INSTITUTE OF PARAMEDICAL SCIENCES, ALLAHABAD</t>
  </si>
  <si>
    <t>1322</t>
  </si>
  <si>
    <t>RACHIT HOSPITAL, GORAKHPUR</t>
  </si>
  <si>
    <t>0351</t>
  </si>
  <si>
    <t>HINDUSTAN INSTITUTE OF MEDICAL SCIENCES, GREATER NOIDA</t>
  </si>
  <si>
    <t>0464</t>
  </si>
  <si>
    <t>SRI SATISH CHANDRA PANDEY MEMORIAL HOSPITAL, GONDA</t>
  </si>
  <si>
    <r>
      <rPr>
        <rFont val="Calibri, Arial"/>
        <b/>
        <color rgb="FF1C4587"/>
        <sz val="18.0"/>
      </rPr>
      <t xml:space="preserve">UP SMF Main Exams 2023 | </t>
    </r>
    <r>
      <rPr>
        <rFont val="Calibri, Arial"/>
        <b/>
        <color rgb="FFBF9000"/>
        <sz val="18.0"/>
      </rPr>
      <t>Institute -Council wise</t>
    </r>
  </si>
  <si>
    <t>0002</t>
  </si>
  <si>
    <t>S.N. HOSPITAL , AGRA</t>
  </si>
  <si>
    <t>0097</t>
  </si>
  <si>
    <t>H.W.(FEMALE)  TRAINING  CENTRE,  ALIGARH</t>
  </si>
  <si>
    <t>0005</t>
  </si>
  <si>
    <t>U.H.M. HOSPITAL  , KANPUR</t>
  </si>
  <si>
    <t>KUSHI NAGAR</t>
  </si>
  <si>
    <t>0007</t>
  </si>
  <si>
    <t>BALRAMPUR HOSPITAL , LUCKNOW</t>
  </si>
  <si>
    <t>0320</t>
  </si>
  <si>
    <t>H.W.( FEMALE)  TRAINING  CENTRE, PILIBHIT</t>
  </si>
  <si>
    <t>0108</t>
  </si>
  <si>
    <t>H.W.(FEMALE)  TRAINING  CENTRE,  SULTANPUR</t>
  </si>
  <si>
    <t>e</t>
  </si>
  <si>
    <t>1514</t>
  </si>
  <si>
    <t>S.I.M. NURSING COLLEGE, PRAYAGRAJ</t>
  </si>
  <si>
    <t>0004</t>
  </si>
  <si>
    <t>S.R.N. HOSPITAL , ALLAHABAD</t>
  </si>
  <si>
    <t>1511</t>
  </si>
  <si>
    <t>ASHADEEP NURSING COLLEGE AND PARAMEDICAL, AZAMGARH</t>
  </si>
  <si>
    <t>0089</t>
  </si>
  <si>
    <t>H.W.(FEMALE)  TRAINING  CENTRE,  MEERUT</t>
  </si>
  <si>
    <t>CHITRAKOOT</t>
  </si>
  <si>
    <t>0091</t>
  </si>
  <si>
    <t>H.W.(FEMALE)  TRAINING  CENTRE,  SAHARANPUR</t>
  </si>
  <si>
    <t>1652</t>
  </si>
  <si>
    <t>DR. A.K. MEMORIAL COLLEGE OF NURSING AND HOSPITAL, AMBEDKAR NAGAR</t>
  </si>
  <si>
    <t>0008</t>
  </si>
  <si>
    <t>G.M.&amp; A. HOSPITAL , LUCKNOW</t>
  </si>
  <si>
    <t>1576</t>
  </si>
  <si>
    <t>VANSHA DEVI NURSING AND PARAMEDICAL COLLEGE, PRATAPGARH</t>
  </si>
  <si>
    <t>1465</t>
  </si>
  <si>
    <t>FATIMA INSTITUTE OF MEDICAL SCIENCES, FATIMA HOSPITAL, GORAKHPUR</t>
  </si>
  <si>
    <t>1575</t>
  </si>
  <si>
    <t>L.N. ACADEMY, LUCKNOW</t>
  </si>
  <si>
    <t>1330</t>
  </si>
  <si>
    <t>H.W.(FEMALE)  TRAINING  CENTRE,  BAREILLY</t>
  </si>
  <si>
    <t>0095</t>
  </si>
  <si>
    <t>H.W.(FEMALE)  TRAINING  CENTRE,  AGRA</t>
  </si>
  <si>
    <t>0103</t>
  </si>
  <si>
    <t>H.W.(FEMALE)  TRAINING  CENTRE,  GORAKHPUR</t>
  </si>
  <si>
    <t>0003</t>
  </si>
  <si>
    <t>DISTRICT HOSPITAL, BAREILLY</t>
  </si>
  <si>
    <t>0006</t>
  </si>
  <si>
    <t>L.L.R. HOSPITAL , KANPUR</t>
  </si>
  <si>
    <t>AURAIYA</t>
  </si>
  <si>
    <t>1641</t>
  </si>
  <si>
    <t>DR. APJ ABDUL KALAM COLLEGE OF NURSING &amp; PARAMEDICAL SCIENCES, BASTI</t>
  </si>
  <si>
    <t>1604</t>
  </si>
  <si>
    <t>KAMLA NURSING COLLEGE, JAUNPUR</t>
  </si>
  <si>
    <t>0096</t>
  </si>
  <si>
    <t>H.W.(FEMALE)  TRAINING  CENTRE,  JHANSI</t>
  </si>
  <si>
    <t>0260</t>
  </si>
  <si>
    <t>H.W.(FEMALE)  TRAINING  CENTRE,  SITAPUR</t>
  </si>
  <si>
    <t>0151</t>
  </si>
  <si>
    <t>H.W.(FEMALE)  TRAINING  CENTRE,  BASTI</t>
  </si>
  <si>
    <t>1528</t>
  </si>
  <si>
    <t>GOPINATH NURSING AND PARAMEDICAL COLLEGE, GHAZIPUR</t>
  </si>
  <si>
    <t>0378</t>
  </si>
  <si>
    <t>H.W.(FEMALE)  TRAINING  CENTRE,  BARAGAON, VARANASI</t>
  </si>
  <si>
    <t>1644</t>
  </si>
  <si>
    <t>MAJOR S.D. SINGH NURSING AND PARAMEDICAL COLLEGE, FARRUKHABAD</t>
  </si>
  <si>
    <t>1603</t>
  </si>
  <si>
    <t>DAYA SARASWATI NURSING PARAMEDICAL COLLEGE, JAUNPUR</t>
  </si>
  <si>
    <t>0107</t>
  </si>
  <si>
    <t>H.W.(FEMALE)  TRAINING  CENTRE,  FAIZABAD</t>
  </si>
  <si>
    <t>1569</t>
  </si>
  <si>
    <t>SARASWATI HIGHER EDUCATION &amp; TECHNICAL COLLEGE OF PARAMEDICAL, VARANASI</t>
  </si>
  <si>
    <t>0158</t>
  </si>
  <si>
    <t>H.W.(FEMALE)  TRAINING  CENTRE,  KANPUR</t>
  </si>
  <si>
    <t>1478</t>
  </si>
  <si>
    <t>J.P. MEMORIAL PARAMEDICAL COLLEGE, PRAYAGRAJ</t>
  </si>
  <si>
    <t>0109</t>
  </si>
  <si>
    <t>H.W.(FEMALE)  TRAINING  CENTRE,  LAKHIMPUR KHERI</t>
  </si>
  <si>
    <t>0001</t>
  </si>
  <si>
    <t>S.V.B.P. HOSPITAL , MEERUT</t>
  </si>
  <si>
    <t>0121</t>
  </si>
  <si>
    <t>H.W.(FEMALE)  TRAINING  CENTRE,  MATHURA</t>
  </si>
  <si>
    <t>0111</t>
  </si>
  <si>
    <t>H.W.(FEMALE)  TRAINING  CENTRE,  JAUNPUR</t>
  </si>
  <si>
    <t>1670</t>
  </si>
  <si>
    <t>B.H.S. COLLEGE OF NURSING, AZAMGARH</t>
  </si>
  <si>
    <t>1536</t>
  </si>
  <si>
    <t>CAPTAIN TARA KUSHWAHA NURSING COLLEGE AND RESEARCH CENTRE, ETAH</t>
  </si>
  <si>
    <t>1546</t>
  </si>
  <si>
    <t>SHRI DEVI DEEN SINGH NURSING COLLEGE, GONDA</t>
  </si>
  <si>
    <t>1303</t>
  </si>
  <si>
    <t>H.W. (FEMALE) TRAINING CENTRE, MORADABAD</t>
  </si>
  <si>
    <t>1534</t>
  </si>
  <si>
    <t>CHARU NURSING COLLEGE OF EDUCATION, PRATAPGARH</t>
  </si>
  <si>
    <t>0094</t>
  </si>
  <si>
    <t>H.W.(FEMALE)  TRAINING  CENTRE,  SHAHJAHANPUR</t>
  </si>
  <si>
    <t>1552</t>
  </si>
  <si>
    <t>YADUPATI NURSING COLLEGE AND HOSPITAL, GHAZIPUR</t>
  </si>
  <si>
    <t>1507</t>
  </si>
  <si>
    <t>MAA BHAGWATI COLLEGE OF NURSING AND PARAMEDICAL SCIENCES, LUCKNOW</t>
  </si>
  <si>
    <t>SONBHADRA</t>
  </si>
  <si>
    <t>1684</t>
  </si>
  <si>
    <t>ICON COLLEGE OF NURSING AND PARAMEDICAL, SITAPUR</t>
  </si>
  <si>
    <t>1672</t>
  </si>
  <si>
    <t>HARSH NURSING COLLEGE, SULTANPUR</t>
  </si>
  <si>
    <t>FATEHPUR</t>
  </si>
  <si>
    <t>1693</t>
  </si>
  <si>
    <t>LAXMI HEALTH CARE NURSING COLLEGE, JAUNPUR</t>
  </si>
  <si>
    <t>0110</t>
  </si>
  <si>
    <t>H.W.(FEMALE)  TRAINING  CENTRE,  RAE BARELI</t>
  </si>
  <si>
    <t>1653</t>
  </si>
  <si>
    <t>KINGS EDEN COLLEGE OF NURSING, MAU</t>
  </si>
  <si>
    <t>SANT RAVIDAS NAGAR</t>
  </si>
  <si>
    <t>0289</t>
  </si>
  <si>
    <t>H.W.(FEMALE)  TRAINING  CENTRE,  BANDA</t>
  </si>
  <si>
    <t>0131</t>
  </si>
  <si>
    <t>H.W. (FEMALE)  TRAINING  CENTRE,  MUZZAFARNAGAR</t>
  </si>
  <si>
    <t>0105</t>
  </si>
  <si>
    <t>H.W.(FEMALE)  TRAINING  CENTRE,  AZAMGARH</t>
  </si>
  <si>
    <t>1555</t>
  </si>
  <si>
    <t>HARISH INSTITUTE OF NURSING AND PARAMEDICAL SCIENCES, PRATAPGARH</t>
  </si>
  <si>
    <t>1541</t>
  </si>
  <si>
    <t>KANTI DEVI COLLEGE OF NURSING AND PARAMEDICAL SCIENCE, MATHURA</t>
  </si>
  <si>
    <t>0130</t>
  </si>
  <si>
    <t>H.W.( FEMALE)  TRAINING  CENTRE,  PRATAPGARH</t>
  </si>
  <si>
    <t>1530</t>
  </si>
  <si>
    <t>BABU RAMCHANDRA SINGH INSTITUTE OF NURSING AND PARAMEDICAL, AYODHYA</t>
  </si>
  <si>
    <t>1685</t>
  </si>
  <si>
    <t>H.W.(FEMALE) TRAINING CENTRE, PILKHUWA, HAPUR</t>
  </si>
  <si>
    <t>1551</t>
  </si>
  <si>
    <t>HAJI RASHIDAN BEGUM &amp; HAJI SAHAB JAHAN EDUCATIONAL INSTITUTE AND HOSPITAL, KASGANJ</t>
  </si>
  <si>
    <t>1648</t>
  </si>
  <si>
    <t>NIRMALA DEVI NURSING AND PARAMEDICAL INSTITUTE, JAUNPUR</t>
  </si>
  <si>
    <t>0379</t>
  </si>
  <si>
    <t>H.W.(FEMALE)  TRAINING  CENTRE,  MIRZAPUR</t>
  </si>
  <si>
    <t>0098</t>
  </si>
  <si>
    <t>H.W.(FEMALE)  TRAINING  CENTRE,  MAINPURI</t>
  </si>
  <si>
    <t>1550</t>
  </si>
  <si>
    <t>D.S. PARAMEDICAL AND NURSING COLLEGE, MATHURA</t>
  </si>
  <si>
    <t>0366</t>
  </si>
  <si>
    <t>H.W.(FEMALE)  TRAINING  CENTRE,  FATEHGARH</t>
  </si>
  <si>
    <t>1559</t>
  </si>
  <si>
    <t>NEELKANTH COLLEGE OF EDUCATION, JAUNPUR</t>
  </si>
  <si>
    <t>0168</t>
  </si>
  <si>
    <t>H.W.(FEMALE)  TRAINING  CENTRE,  BIJNOR</t>
  </si>
  <si>
    <t>1479</t>
  </si>
  <si>
    <t>C.N.S. PARAMEDICAL AND NURSING COLLEGE, KANNAUJ</t>
  </si>
  <si>
    <t>1573</t>
  </si>
  <si>
    <t>DIVINE INSTITUTE OF NURSING AND PARAMEDICAL SCIENCES, LUCKNOW</t>
  </si>
  <si>
    <t>1537</t>
  </si>
  <si>
    <t>R.D.S. NURSING AND PARAMEDICAL COLLEGE, JAUNPUR</t>
  </si>
  <si>
    <t>0011</t>
  </si>
  <si>
    <t>DISTRICT HOSPITAL, GORAKHPUR</t>
  </si>
  <si>
    <t>1542</t>
  </si>
  <si>
    <t>B.R.D. COLLEGE, KANPUR DEHAT</t>
  </si>
  <si>
    <t>1540</t>
  </si>
  <si>
    <t>CHANDRASHEKHAR PANDEY HOSPITAL AND NURSING COLLEGE, BANDA</t>
  </si>
  <si>
    <t>1649</t>
  </si>
  <si>
    <t>MADHU VACHASPATI INSTITUTE OF NURSING, KAUSHAMBI</t>
  </si>
  <si>
    <t>1531</t>
  </si>
  <si>
    <t>BHAVDIYA MEDICAL COLLEGE AND INSTITUTE OF NURSING, AYODHYA</t>
  </si>
  <si>
    <t>1642</t>
  </si>
  <si>
    <t>RAM REKHA RAI INSTITUTE OF NURSING &amp; PARAMEDICAL SCIENCES, DEORIA</t>
  </si>
  <si>
    <t>1556</t>
  </si>
  <si>
    <t>SHAMBHUNATH RESEARCH INSTITUTE OF MEDICAL SCIENCE AND HOSPITAL, PRAYAGRAJ</t>
  </si>
  <si>
    <t>1562</t>
  </si>
  <si>
    <t>B.R. COLLEGE OF NURSING, HARDOI</t>
  </si>
  <si>
    <t>1549</t>
  </si>
  <si>
    <t>LORD KRISHNA NURSING AND PARAMEDICAL INSTITUTE, ALIGARH</t>
  </si>
  <si>
    <t>1602</t>
  </si>
  <si>
    <t>SHIKHAR INSTITUTE OF NURSING, BADAUN</t>
  </si>
  <si>
    <t>BADAUN</t>
  </si>
  <si>
    <t>1525</t>
  </si>
  <si>
    <t>DEEPMALA COLLEGE OF NURSING, BAREILLY</t>
  </si>
  <si>
    <t>1553</t>
  </si>
  <si>
    <t>SHRI BALDEV COLLEGE OF NURSING AND MEDICAL RESEARCH CENTER, MATHURA</t>
  </si>
  <si>
    <t>0093</t>
  </si>
  <si>
    <t>H.W.(FEMALE)  TRAINING  CENTRE,  RAMPUR</t>
  </si>
  <si>
    <t>1572</t>
  </si>
  <si>
    <t>SHREE SATYA SCHOOL OF NURSING, MORADABAD</t>
  </si>
  <si>
    <t>1681</t>
  </si>
  <si>
    <t>BABA BIHARI LAL INSTITUTE OF MEDICAL SCIENCES, AMBEDKAR NAGAR</t>
  </si>
  <si>
    <t>1539</t>
  </si>
  <si>
    <t>KAYAM SINGH NURSING AND PARAMEDICAL COLLEGE, MAINPURI</t>
  </si>
  <si>
    <t>1645</t>
  </si>
  <si>
    <t>TEERTHANKER PARSHVNATH COLLEGE OF NURSING, AMROHA</t>
  </si>
  <si>
    <t>1532</t>
  </si>
  <si>
    <t>CHAUDHARY CHARAN SINGH INSTITUTE, BAGHPAT</t>
  </si>
  <si>
    <t>0102</t>
  </si>
  <si>
    <t>H.W.(FEMALE)  TRAINING  CENTRE,  ETAWAH</t>
  </si>
  <si>
    <t>1480</t>
  </si>
  <si>
    <t>BABU YUGRAJ SINGH COLLEGE MEDICAL AND SCIENCES, LUCKNOW</t>
  </si>
  <si>
    <t>0395</t>
  </si>
  <si>
    <t>H.W.(FEMALE)  TRAINING  CENTRE,  CHOLAPUR, VARANASI</t>
  </si>
  <si>
    <t>1477</t>
  </si>
  <si>
    <t>INDRAPRASTHA NURSING COLLEGE, HAPUR</t>
  </si>
  <si>
    <t>0039</t>
  </si>
  <si>
    <t>ALIGARH SCHOOL OF NURSING, ALIGARH</t>
  </si>
  <si>
    <t>1548</t>
  </si>
  <si>
    <t>A.I.M.S. NURSING COLLEGE, AMROHA</t>
  </si>
  <si>
    <t>0470</t>
  </si>
  <si>
    <t>H.W.(FEMALE)  TRAINING  CENTRE,  CHARKHARI, MAHOBA</t>
  </si>
  <si>
    <t>MAHOBA</t>
  </si>
  <si>
    <t>1543</t>
  </si>
  <si>
    <t>RAM TEERATH COLLEGE OF NURSING, HAPUR</t>
  </si>
  <si>
    <t>1513</t>
  </si>
  <si>
    <t>S.H.M. INSTITUTE OF NURSING AND PARAMEDICAL SCIENCE, LUCKNOW</t>
  </si>
  <si>
    <t>1547</t>
  </si>
  <si>
    <t>U.R.S. NURSING INSTITUTE, AZAMGARH</t>
  </si>
  <si>
    <t>1639</t>
  </si>
  <si>
    <t>JBS INSTITUTE, BARABANKI</t>
  </si>
  <si>
    <t>1554</t>
  </si>
  <si>
    <t>R.N. NURSING COLLEGE, SONBHADRA</t>
  </si>
  <si>
    <t>1565</t>
  </si>
  <si>
    <t>PAHALWAN GURUDDIN COLLEGE OF NURSING AND PARAMEDICAL SCIENCE, LALITPUR</t>
  </si>
  <si>
    <t>LALITPUR</t>
  </si>
  <si>
    <t>0173</t>
  </si>
  <si>
    <t>H.W.(FEMALE)  TRAINING  CENTRE,  BALLIA</t>
  </si>
  <si>
    <t>1474</t>
  </si>
  <si>
    <t>SIR MADANLAL INSTITUTE OF NURSING AND PARAMEDICAL, ETAWAH</t>
  </si>
  <si>
    <t>1515</t>
  </si>
  <si>
    <t>INDU INSTITUTE OF NURSING SCIENCES, MAU</t>
  </si>
  <si>
    <t>1568</t>
  </si>
  <si>
    <t xml:space="preserve">PRATEEK SINGH INSTITUTE OF NURSING AND PARAMEDICAL SCIENCES, SIDDHARTH NAGAR </t>
  </si>
  <si>
    <t>SIDDHARTH NAGAR</t>
  </si>
  <si>
    <t>1564</t>
  </si>
  <si>
    <t>G.M. NURSING PARAMEDICAL COLLEGE AND HOSPITAL, MATHURA</t>
  </si>
  <si>
    <t>1535</t>
  </si>
  <si>
    <t>R.J. NURSING AND PARAMEDICAL INSTITUTE, ALIGARH</t>
  </si>
  <si>
    <t>1512</t>
  </si>
  <si>
    <t>L.B. COLLEGE OF NURSING AND PARAMEDICAL SCIENCES, AZAMGARH</t>
  </si>
  <si>
    <t>1538</t>
  </si>
  <si>
    <t>K.B.S. NURSING COLLEGE, PRATAPGARH</t>
  </si>
  <si>
    <t>1696</t>
  </si>
  <si>
    <t>VAIDYA YAGYA DUTT SHARMA  AYURVED MAHAVIDYALAYA DR. MAHESH DUTT SHARMA PARAMEDICAL COLLEGE, BULANDSHAHAR</t>
  </si>
  <si>
    <t>1703</t>
  </si>
  <si>
    <t>KAMAYANI NURSING COLLEGE, SULTANPUR</t>
  </si>
  <si>
    <t>1574</t>
  </si>
  <si>
    <t>SARTHAK INSTITUTE OF MEDICAL SCIENCE, SULTANPUR</t>
  </si>
  <si>
    <t>1476</t>
  </si>
  <si>
    <t>EMERALD NURSING INSTITUTE, BARABANKI</t>
  </si>
  <si>
    <t>1601</t>
  </si>
  <si>
    <t>SWAMI VIVEKANAND COLLEGE OF NURSING, FARRUKHABAD</t>
  </si>
  <si>
    <t>1699</t>
  </si>
  <si>
    <t>DEVBHOOMI COLLEGE OF NURSING AND PARAMEDICAL SCIENCES, BAGHPAT</t>
  </si>
  <si>
    <t>1490</t>
  </si>
  <si>
    <t>DEVESH NURSING AND PARAMEDICAL COLLEGE, KAUSHAMBI</t>
  </si>
  <si>
    <t>1563</t>
  </si>
  <si>
    <t>L.T.R. COLLEGE OF NURSING AND PARAMEDICAL SCIENCES, MEERUT</t>
  </si>
  <si>
    <t>1510</t>
  </si>
  <si>
    <t>UNITED INSTITUTE OF NURSING AND PARAMEDICAL SCIENCES, PRAYAGRAJ</t>
  </si>
  <si>
    <t>1656</t>
  </si>
  <si>
    <t>SHARDA SCHOOL OF NURSING SCIENCE AND RESEARCH, SHARDA UNIVERSITY, GREATER NOIDA, GAUTAM BUDDH NAGAR</t>
  </si>
  <si>
    <t>1570</t>
  </si>
  <si>
    <t>BHARAT NURSING COLLEGE, MUZAFFARNAGAR</t>
  </si>
  <si>
    <t>1520</t>
  </si>
  <si>
    <t>CHANDRALOK INSTITUTE OF MEDICAL SCIENCES, BAREILLY</t>
  </si>
  <si>
    <t>1557</t>
  </si>
  <si>
    <t>P.I.S.T. NURSING COLLEGE, PRATAPGARH</t>
  </si>
  <si>
    <t>1453</t>
  </si>
  <si>
    <t>MAA SHAHZADI DEVI MEMORIAL NURSING COLLEGE, AZAMGARH</t>
  </si>
  <si>
    <t>1566</t>
  </si>
  <si>
    <t>DHARAMVEER COLLEGE OF NURSING, BIJNOR</t>
  </si>
  <si>
    <t>1527</t>
  </si>
  <si>
    <t>V.M.Y. INSTITUTE OF PARAMEDICAL SCIENCES, MAU</t>
  </si>
  <si>
    <t>1561</t>
  </si>
  <si>
    <t>SHRI NATH BABA NURSING AND PARAMEDICAL COLLEGE, BALLIA</t>
  </si>
  <si>
    <t>1473</t>
  </si>
  <si>
    <t>SHRI BAJRANG COLLEGE OF NURSING AND HOSPITAL, GHAZIPUR</t>
  </si>
  <si>
    <t>1501</t>
  </si>
  <si>
    <t>SHRI MALKHAN SINGH MAHAVIDYALAYA AND HOSPITAL, ETAH</t>
  </si>
  <si>
    <t>1359</t>
  </si>
  <si>
    <t>VATSALYA NURSING COLLEGE, LUCKNOW</t>
  </si>
  <si>
    <t>1491</t>
  </si>
  <si>
    <t>ALLAHABAD INSTITUTE OF MEDICAL SCIENCES, FATEHPUR</t>
  </si>
  <si>
    <t>1695</t>
  </si>
  <si>
    <t>LAKHIMPUR COLLEGE OF EDUCATION, LAKHIMPUR KHERI</t>
  </si>
  <si>
    <t>1523</t>
  </si>
  <si>
    <t>ANUBIS INSTITUTE OF MEDICAL SCIENCES, BAREILLY</t>
  </si>
  <si>
    <t>1544</t>
  </si>
  <si>
    <t>SUYAS HOSPITAL OF NURSING AND PARAMEDICAL COLLEGE, GORAKHPUR</t>
  </si>
  <si>
    <t>1545</t>
  </si>
  <si>
    <t>S.S.D. NURSING COLLEGE, BIJNOR</t>
  </si>
  <si>
    <t>1509</t>
  </si>
  <si>
    <t>R.G. COLLEGE OF NURSING AND PARAMEDICAL, HATHRAS</t>
  </si>
  <si>
    <t>1521</t>
  </si>
  <si>
    <t>D.M.R. COLLEGE OF NURSING, MORADABAD</t>
  </si>
  <si>
    <t>1516</t>
  </si>
  <si>
    <t>BACHCHU SINGH NURSING AND PARAMEDICAL COLLEGE, PRAYAGRAJ</t>
  </si>
  <si>
    <t>1560</t>
  </si>
  <si>
    <t>BABA RAMDAL SURAJ DEV NURSING AND PARAMEDICAL COLLEGE, BALLIA</t>
  </si>
  <si>
    <t>1518</t>
  </si>
  <si>
    <t>J.M.C. DEGREE COLLEGE, MEERUT</t>
  </si>
  <si>
    <t>1522</t>
  </si>
  <si>
    <t>A.N.A. COLLEGE OF MEDICAL SCIENCES AND HOSPITAL, BAREILLY</t>
  </si>
  <si>
    <t>1643</t>
  </si>
  <si>
    <t>ARNAV PARAMEDICAL INSTITUTE, BARABANKI</t>
  </si>
  <si>
    <t>1661</t>
  </si>
  <si>
    <t>LUCKNOW MODEL COLLEGE OF NURSING, LUCKNOW</t>
  </si>
  <si>
    <t>1475</t>
  </si>
  <si>
    <t>DOON COLLEGE OF NURSING, SAHARANPUR</t>
  </si>
  <si>
    <t>1380</t>
  </si>
  <si>
    <t>UTKARSH NURSING COLLEGE, KANPUR</t>
  </si>
  <si>
    <t>1606</t>
  </si>
  <si>
    <t>DHARAMVEER INSTITUTE OF NURSING, BIJNOR</t>
  </si>
  <si>
    <t>1533</t>
  </si>
  <si>
    <t>V.V. COLLEGE OF NURSING, SAHARANPUR</t>
  </si>
  <si>
    <t>1698</t>
  </si>
  <si>
    <t>RAINBOW NURSING COLLEGE, AZAMGARH</t>
  </si>
  <si>
    <t>1669</t>
  </si>
  <si>
    <t>SETH DHANPAL CHAND JAIN HOSPITAL INSTITUTE NURSING AND PARAMEDICAL SCIENCES, BAGHPAT</t>
  </si>
  <si>
    <t>1466</t>
  </si>
  <si>
    <t>INSTITUTE OF NURSING AND PARAMEDICAL SCIENCES, MANGALAYATAN UNIVERSITY, ALIGARH</t>
  </si>
  <si>
    <t>1700</t>
  </si>
  <si>
    <t>H.S. BAGHEL COLLEGE OF NURSING, RAEBAREIL</t>
  </si>
  <si>
    <t>1654</t>
  </si>
  <si>
    <t>DEVENDRA SINGH MUNNI DEVI SCHOOL OF NURSING, FARRUKHABAD</t>
  </si>
  <si>
    <t>1526</t>
  </si>
  <si>
    <t>B.D.M. MAHAVIDYALAYA, MATHURA</t>
  </si>
  <si>
    <r>
      <rPr>
        <rFont val="Arial"/>
        <b/>
        <color rgb="FF1C4587"/>
        <sz val="18.0"/>
      </rPr>
      <t xml:space="preserve">Main Exams | </t>
    </r>
    <r>
      <rPr>
        <rFont val="Arial"/>
        <b/>
        <color rgb="FFB45F06"/>
        <sz val="18.0"/>
      </rPr>
      <t>Course wise Analysis</t>
    </r>
  </si>
  <si>
    <t>CourseName</t>
  </si>
  <si>
    <t>PASS</t>
  </si>
  <si>
    <t>Pass Percentage</t>
  </si>
  <si>
    <t>Standing against council average</t>
  </si>
  <si>
    <t>Deviation from the council mean</t>
  </si>
  <si>
    <t>College Code</t>
  </si>
  <si>
    <t>College Name</t>
  </si>
  <si>
    <t>Varanasi</t>
  </si>
  <si>
    <t>Popular College Of Nursing</t>
  </si>
  <si>
    <t>A</t>
  </si>
  <si>
    <t>Gautam Buddh Nagar</t>
  </si>
  <si>
    <t>Kailash Institute Of Nursing &amp; Para Medical Sciences, Noida</t>
  </si>
  <si>
    <t>Bareilly</t>
  </si>
  <si>
    <t>Ruhelkhand School Of Nursing, Bareilly</t>
  </si>
  <si>
    <t>Lucknow</t>
  </si>
  <si>
    <t>Samarpan Institute Of Nursing And Paramedical Science Lucknow</t>
  </si>
  <si>
    <t>Prayagraj</t>
  </si>
  <si>
    <t>Tamanna Institute Of Allied Health Sciences</t>
  </si>
  <si>
    <t>Rajendra College Of Nursing</t>
  </si>
  <si>
    <t>1664</t>
  </si>
  <si>
    <t>College Of Nursing Ch (Cc)</t>
  </si>
  <si>
    <t>Sitapur</t>
  </si>
  <si>
    <t>B.C.M. Hospital Khairabad, Sitapur</t>
  </si>
  <si>
    <t>Sahranpur</t>
  </si>
  <si>
    <t>Hillary Clinton School Of Nursing</t>
  </si>
  <si>
    <t>Shahjahanpur</t>
  </si>
  <si>
    <t>Florence Nightangle School Of Nursing &amp; Para Medical , Shahjahanpur</t>
  </si>
  <si>
    <t>Metro College Of Nursing</t>
  </si>
  <si>
    <t>Keshlata College Of Nursing, Keshlata Hospital, Bareilly</t>
  </si>
  <si>
    <t>Agra</t>
  </si>
  <si>
    <t>M.S. Institute Of Nursing, Lucknow</t>
  </si>
  <si>
    <t>Dr Achal Singh Yadav Nursing And Paramedical College</t>
  </si>
  <si>
    <t>Noida International University School Of Nursing, G.B. Nagar</t>
  </si>
  <si>
    <t>Kanpur</t>
  </si>
  <si>
    <t>Naraina Nursing College Kanpur</t>
  </si>
  <si>
    <t>G.S.V.M Medical College</t>
  </si>
  <si>
    <t>Moradabad</t>
  </si>
  <si>
    <t>Teerthankar Mahaveer College Of Nursing</t>
  </si>
  <si>
    <t>Mainpuri</t>
  </si>
  <si>
    <t>Sugreev Singh Memorial Institute Of Paramedical Sciences &amp; Hospital, Mainpuri</t>
  </si>
  <si>
    <t>Era Lucknow Medical College And Hospital</t>
  </si>
  <si>
    <t>1313</t>
  </si>
  <si>
    <t>Sanjay Gandhi Post Graduate Institute Of Medical Sciences, Lucknow</t>
  </si>
  <si>
    <t>0038</t>
  </si>
  <si>
    <t>Nightingale Institute Of Nursing</t>
  </si>
  <si>
    <t>Meerut</t>
  </si>
  <si>
    <t>College Of Nursing, Svbp Hospital Llrm Medical College </t>
  </si>
  <si>
    <t>Farrukhabad</t>
  </si>
  <si>
    <t>School Of Nursing Memorial Hospital, Farrukhabad</t>
  </si>
  <si>
    <t>Shri Babu Singh Jai Sigh Nursing &amp; Paramrdical College, Farrukhabad</t>
  </si>
  <si>
    <t>Gonda</t>
  </si>
  <si>
    <t>Scpm College Of Nursing &amp; Paramedical Sciences</t>
  </si>
  <si>
    <t>Azamgarh</t>
  </si>
  <si>
    <t>Vedanta School Of Nursing,Azamgarh</t>
  </si>
  <si>
    <t>Kamala Nehru Memorial Hospital Prayagraj</t>
  </si>
  <si>
    <t>Shri Babu Singh Daddu Ji Nursing And Paramedical College</t>
  </si>
  <si>
    <t>0269</t>
  </si>
  <si>
    <t>K.G.M.U. College Of Nursing Lucknow</t>
  </si>
  <si>
    <t>1010</t>
  </si>
  <si>
    <t>Prakash Institute Of Physio. Reh. &amp; Allied Health Sciences, Noida</t>
  </si>
  <si>
    <t>T.S Misra College Of Nursing</t>
  </si>
  <si>
    <t>Sharda School Of Nursing Science And Research, Sharda University</t>
  </si>
  <si>
    <t>Institute Of Para Medical, Chinhat , Lucknow</t>
  </si>
  <si>
    <t>Amethi</t>
  </si>
  <si>
    <t>Indira Gandhi School Of Nursing</t>
  </si>
  <si>
    <t>Etawah</t>
  </si>
  <si>
    <t>U.P. Rural Institute Of Medical Sciences And Research, Etawah</t>
  </si>
  <si>
    <t>B</t>
  </si>
  <si>
    <t>Shail Institute Of Nursing</t>
  </si>
  <si>
    <t>Sumitra Institute Of Paramedical And Nursing</t>
  </si>
  <si>
    <t>Barabanki</t>
  </si>
  <si>
    <t>Mayo College Of Nursing Barabanki</t>
  </si>
  <si>
    <t>Hathras</t>
  </si>
  <si>
    <t>Prem Raghu Hospital &amp; Para Medical Institute, Hathras</t>
  </si>
  <si>
    <t>Bahraich</t>
  </si>
  <si>
    <t>Spark College Of Paramedical Sciences And Nursing</t>
  </si>
  <si>
    <t>Lakhimpur Kheri</t>
  </si>
  <si>
    <t>One Beat College Of Medical Sciences</t>
  </si>
  <si>
    <t>1462</t>
  </si>
  <si>
    <t>Govt. Institute Of Medical Science</t>
  </si>
  <si>
    <t>Mirzapur</t>
  </si>
  <si>
    <t>1379</t>
  </si>
  <si>
    <t>Apex Trust Nursing College</t>
  </si>
  <si>
    <t>Sant Ravidas Nagar</t>
  </si>
  <si>
    <t>Jeevendeep Institute Of Nursing And Paramedical</t>
  </si>
  <si>
    <t>Rama College Of Nursing</t>
  </si>
  <si>
    <t>Bora Institute Of Allied Health Sciences Lucknow</t>
  </si>
  <si>
    <t>1084</t>
  </si>
  <si>
    <t>Galgotias University</t>
  </si>
  <si>
    <t>0027</t>
  </si>
  <si>
    <t>Pdms School Of Nursing</t>
  </si>
  <si>
    <t>Shanti Manglik School Of Nursing &amp; Para Medical, Agra</t>
  </si>
  <si>
    <t>Regency Institute Of Nursing</t>
  </si>
  <si>
    <t>Unnao</t>
  </si>
  <si>
    <t>Sri Ram Murti Smarak College Of Nursing And Paramedical Sciences</t>
  </si>
  <si>
    <t>Jhansi</t>
  </si>
  <si>
    <t>Kamla Modern Nursing Institute</t>
  </si>
  <si>
    <t>Karma Nursing And Paramedical College</t>
  </si>
  <si>
    <t>Basti</t>
  </si>
  <si>
    <t>S.R. Hospital And Medical Institute</t>
  </si>
  <si>
    <t>Muzaffarnagar</t>
  </si>
  <si>
    <t>Muzaffarnagar Nursing Institute, Muzaffarnagar</t>
  </si>
  <si>
    <t>Bijnor</t>
  </si>
  <si>
    <t>Mata Gayatri Devi College Of Nursing</t>
  </si>
  <si>
    <t>Mathura</t>
  </si>
  <si>
    <t>Brij Chikitsa Sansthan School Of Nursing &amp; Paramedical College</t>
  </si>
  <si>
    <t>Smt. Vidyavati School Of Nursing, Jhansi</t>
  </si>
  <si>
    <t>Iimt College Of Medical Science, Meerut</t>
  </si>
  <si>
    <t>Pushpanjali College Of Nursing</t>
  </si>
  <si>
    <t>Maharani Laxmibai Rajkiya Paramedical Training College</t>
  </si>
  <si>
    <t>School Of Nursing Muariyam Pur Hospital</t>
  </si>
  <si>
    <t>Chandauli</t>
  </si>
  <si>
    <t>H.D Nursing And Paramedical Institute</t>
  </si>
  <si>
    <t>Maxwell Institute Of Medical Science</t>
  </si>
  <si>
    <t>Hapur</t>
  </si>
  <si>
    <t>Upkar School Of Nursing</t>
  </si>
  <si>
    <t>Ambedkar Nagar</t>
  </si>
  <si>
    <t>Sundar Lal Rama Collage Of Nursing</t>
  </si>
  <si>
    <t>Pratapgarh</t>
  </si>
  <si>
    <t>Saraswati Vidya Mandir, Vigyan Nursing Mahavidhyalaya</t>
  </si>
  <si>
    <t>Shri Krishna School Of Nursing</t>
  </si>
  <si>
    <t>Vivekanand College Of Nursing</t>
  </si>
  <si>
    <t>1394</t>
  </si>
  <si>
    <t>Sanskriti University, School Of Nursing</t>
  </si>
  <si>
    <t>Popular Narsing School</t>
  </si>
  <si>
    <t>Srijan Nursing College, Allahabad</t>
  </si>
  <si>
    <t>St. Mary'S School Of Nursing, Varanasi</t>
  </si>
  <si>
    <t>Asian College Of Nursing</t>
  </si>
  <si>
    <t>Vikat Institute School Of Nursing</t>
  </si>
  <si>
    <t>Krishna Institute Of Nursing Science And Research, Kanpur</t>
  </si>
  <si>
    <t>Hayat Institute Of Nursing</t>
  </si>
  <si>
    <t>Dr. Tandon Nursing College</t>
  </si>
  <si>
    <t>Kushi Nagar</t>
  </si>
  <si>
    <t>Sachidanand Nursing College</t>
  </si>
  <si>
    <t>Ravindra Singh Smarak Paramedical Science And Nursing Institute,Gonda</t>
  </si>
  <si>
    <t>Saaii College Of Medical Science &amp; Technology</t>
  </si>
  <si>
    <t>Sonbhadra</t>
  </si>
  <si>
    <t>Kirti Institute Of Nursing And Peramedical Science Sonbhadra</t>
  </si>
  <si>
    <t>Savitri Nursing And Paramedical College</t>
  </si>
  <si>
    <t>Ghaziabad</t>
  </si>
  <si>
    <t>Santosh Nursing Collge</t>
  </si>
  <si>
    <t>Gorakhpur</t>
  </si>
  <si>
    <t>1164</t>
  </si>
  <si>
    <t>Guru Shri Gorakshnath College Of Nursing</t>
  </si>
  <si>
    <t>Shree K.L. Shashtri Smarak Nursing Home</t>
  </si>
  <si>
    <t>Vimla Nursing College</t>
  </si>
  <si>
    <t>Aligarh</t>
  </si>
  <si>
    <t>Maheshwari Nursing &amp; Paramedical Institute, Aligarh</t>
  </si>
  <si>
    <t>C</t>
  </si>
  <si>
    <t>S T N T Nursing College</t>
  </si>
  <si>
    <t>Pilibhit</t>
  </si>
  <si>
    <t>Sanjay Gandhi School Of Nursing, Pilibhit</t>
  </si>
  <si>
    <t>Anand Nursing College</t>
  </si>
  <si>
    <t>Cristian College Of Nursing.</t>
  </si>
  <si>
    <t>Kanpur Nagar</t>
  </si>
  <si>
    <t>St. Catherine Hospital</t>
  </si>
  <si>
    <t>1358</t>
  </si>
  <si>
    <t>Rakshpal Bahadur College Of Nursing, Bareilly</t>
  </si>
  <si>
    <t>Maa Chandrika Devi Paramedical Of Institute Of Science</t>
  </si>
  <si>
    <t>Yatharth Nursing Collage And Paramedical Institure</t>
  </si>
  <si>
    <t>Pratima Nursing College</t>
  </si>
  <si>
    <t>Vivekanand College Of Nursing Lucknow</t>
  </si>
  <si>
    <t>Krishna Nursing &amp; Paramedical Institute,</t>
  </si>
  <si>
    <t>Institute Of Paramedical Science, Sitapur</t>
  </si>
  <si>
    <t>Shri Ram Murti Smarak Institute Of Medical Sciences</t>
  </si>
  <si>
    <t>St. Jude'S Hospital College Of Nursing</t>
  </si>
  <si>
    <t>Mahendra Gayatri School Of Nursing, Bareilly</t>
  </si>
  <si>
    <t>Nazareth Hospital Prayagraj</t>
  </si>
  <si>
    <t>Shankar Nursing And Paramedical Institute Kushmi Gorakhpur</t>
  </si>
  <si>
    <t>Sahara College Of Nursing And Paramedical Sciences</t>
  </si>
  <si>
    <t>Ballia</t>
  </si>
  <si>
    <t>Dr Mahaveer Singh Nursing College</t>
  </si>
  <si>
    <t>R K Institute Of Paramedical Science Allahabad</t>
  </si>
  <si>
    <t>Shekhar School Of Nursing</t>
  </si>
  <si>
    <t>Integral College Of Nursing</t>
  </si>
  <si>
    <t>Jeevandeep School Of Nursing</t>
  </si>
  <si>
    <t>Sultanpur</t>
  </si>
  <si>
    <t>Sai School Of Nursing And Paramedical Institute</t>
  </si>
  <si>
    <t>Indra Institute Of Paramedical And Nursing</t>
  </si>
  <si>
    <t>Lucknow School Of Nursing</t>
  </si>
  <si>
    <t>Firozabad</t>
  </si>
  <si>
    <t>Chiranjeev Nursing Institute</t>
  </si>
  <si>
    <t>J P Nagar</t>
  </si>
  <si>
    <t>Shri Venkateshwara School Of Nursing, J.P. Nagar</t>
  </si>
  <si>
    <t>St. Mary'S Collage Of Nursing</t>
  </si>
  <si>
    <t>Amrapali Nursing Institute</t>
  </si>
  <si>
    <t>Vivek College Of Health &amp; Medical Science, Bijnor , For B.Sc Vivek College Of Education</t>
  </si>
  <si>
    <t>Banda</t>
  </si>
  <si>
    <t>Banda Paramedical College Nawab Banda Charity Hospital Banda</t>
  </si>
  <si>
    <t>Dr. Sarvesh Kumar Shukla Institute Of Nursing And Paramedical Sciences</t>
  </si>
  <si>
    <t>Shree Satya College Of Medical Sciences, Moradabad</t>
  </si>
  <si>
    <t>K.P Nursing And Paramedical Training College</t>
  </si>
  <si>
    <t>Charak Institute Of Paramedical And Health Science</t>
  </si>
  <si>
    <t>Nishat Hospital And Institute Of Paramedical Sciences And College Of Nursing</t>
  </si>
  <si>
    <t>Varun Arjun College Of Nursing</t>
  </si>
  <si>
    <t>Kmc College Of Nursing And Paramedical Sciences</t>
  </si>
  <si>
    <t>Raghvendra Hospital &amp; Nursing Training Institute, Jhansi</t>
  </si>
  <si>
    <t>Kaushambi</t>
  </si>
  <si>
    <t>Dhanpati Devi Maurya Nursing School</t>
  </si>
  <si>
    <t>Praduman Singh S.P.S. School Of Nursing</t>
  </si>
  <si>
    <t>Abhishek Nursing &amp; Paramedical Institute</t>
  </si>
  <si>
    <t>Dr. Sunita Nursing &amp; Paramedical College</t>
  </si>
  <si>
    <t>Mau</t>
  </si>
  <si>
    <t>School Of Nursing Fatima Hospital</t>
  </si>
  <si>
    <t>Jaunpur</t>
  </si>
  <si>
    <t>Kunwar Harivansh Singh Institute Of Nursing And Paramedicals</t>
  </si>
  <si>
    <t>Sultanpur Institute Of Nursing And Paramedical Sciences</t>
  </si>
  <si>
    <t>Amroha</t>
  </si>
  <si>
    <t>G.M.S College Of Nursing And Paramedical Sciences</t>
  </si>
  <si>
    <t>Aashirvad Nursing And Paramedical Institute</t>
  </si>
  <si>
    <t>Deoria</t>
  </si>
  <si>
    <t>Dr Ashish Paramedical College</t>
  </si>
  <si>
    <t>F H College Of Nursing</t>
  </si>
  <si>
    <t>Kamla Neharu Institute Of Management &amp; Technology Sultanpur</t>
  </si>
  <si>
    <t>Krishna School Of Nursing</t>
  </si>
  <si>
    <t>Fatima College Of Nursing, Lucknow</t>
  </si>
  <si>
    <t>Shree Ram Nursing College, Meerut</t>
  </si>
  <si>
    <t>Teerthankar Parshvnath College Of Nursing</t>
  </si>
  <si>
    <t>Shri Rajaram Memorial Eye Hospital</t>
  </si>
  <si>
    <t>Kritika Nursing College, Bareilly</t>
  </si>
  <si>
    <t>Vidya College Of Nursing, Bateilly</t>
  </si>
  <si>
    <t>Maa Bhagwati College Of Nursing, Lucknow</t>
  </si>
  <si>
    <t>D S School Of Nursing</t>
  </si>
  <si>
    <t>Hind Insitititute Of Medical Sciences</t>
  </si>
  <si>
    <t>Lucknow Institute Of Nursing And Paramedical Sciences</t>
  </si>
  <si>
    <t>V.L.M. College Of Nursing Allied Health Sciences Allahabad</t>
  </si>
  <si>
    <t>Rajshree Nursing Institute</t>
  </si>
  <si>
    <t>Gomti Hospital &amp; Nursing Institute</t>
  </si>
  <si>
    <t>Avadh Institute Of Medical Technology &amp; Hospital</t>
  </si>
  <si>
    <t>Kunwars College Of Nursing</t>
  </si>
  <si>
    <t>Kannauj</t>
  </si>
  <si>
    <t>Kannauj College Of Medical Sciences, Kannauj</t>
  </si>
  <si>
    <t>Meerut Nursing College</t>
  </si>
  <si>
    <t>Ravi School Of Paramedical Agra</t>
  </si>
  <si>
    <t>Maa Asarfi Nursing School</t>
  </si>
  <si>
    <t>Major S.D. Singh Nursing School , Farrukhabad</t>
  </si>
  <si>
    <t>1328</t>
  </si>
  <si>
    <t>College Of Nursing Sir Sunder Lal Hospital,Bhu</t>
  </si>
  <si>
    <t>Fatima Hospital</t>
  </si>
  <si>
    <t>Radha Govind Institute Of Nursing Sciences</t>
  </si>
  <si>
    <t>Sunita Nursing And Paramedical College</t>
  </si>
  <si>
    <t>Gsrm Memorial School Of Nursing</t>
  </si>
  <si>
    <t>Gonard College Of Nursing And Paramedical</t>
  </si>
  <si>
    <t>Amogha Institute Of Professional And Technical Education</t>
  </si>
  <si>
    <t>Ganga Sheel School Of Nursing, Bareilly</t>
  </si>
  <si>
    <t>Hardoi</t>
  </si>
  <si>
    <t>S S Institute Of Nursing</t>
  </si>
  <si>
    <t>0357</t>
  </si>
  <si>
    <t>Meridian Nursing And Paramedical College</t>
  </si>
  <si>
    <t>Jeevan Jyoti College Of Nursing </t>
  </si>
  <si>
    <t>Avadh Hospital Group Of Institutions</t>
  </si>
  <si>
    <t>Jk School Of Nursing</t>
  </si>
  <si>
    <t>Yashraj Institute Of Professional College</t>
  </si>
  <si>
    <t>Umalok College Of Nursing</t>
  </si>
  <si>
    <t>Aastha Nursing Collage</t>
  </si>
  <si>
    <t>Excel School Of Nursing And Paramedical Unnao</t>
  </si>
  <si>
    <t>Vatsalya Institute Of Nursing &amp; Paramedical Sciences</t>
  </si>
  <si>
    <t>Upkar Institute Of Nursing &amp; Paramedical Science</t>
  </si>
  <si>
    <t>Ayodhya</t>
  </si>
  <si>
    <t>Ayodhya Vidyapeeth  College Of Nursing And Paramedical</t>
  </si>
  <si>
    <t>Dr. Mahendra Kumar Chhote Lal Bind College Of Nursing &amp; Paramedical Science</t>
  </si>
  <si>
    <t>Shakeel College Of Nursing</t>
  </si>
  <si>
    <t>Bulandshahr</t>
  </si>
  <si>
    <t>Dev Nursing College</t>
  </si>
  <si>
    <t>Maa Sharda Nursing And Paramedical College, Ayodhya</t>
  </si>
  <si>
    <t>Ram Nihora Institute Of Nursing Paramedical</t>
  </si>
  <si>
    <t>P.P.S College Of Nursing</t>
  </si>
  <si>
    <t>Pacific College Of Nursing Gorakhpur</t>
  </si>
  <si>
    <t>Bhagwant Institute Of Medical Sciences</t>
  </si>
  <si>
    <t>Saraswati College Of Nursing</t>
  </si>
  <si>
    <t>Suruchi Institute Of Nursing</t>
  </si>
  <si>
    <t>Indian College Of Nursing &amp; Paramedical Education</t>
  </si>
  <si>
    <t>Ch. Harmohan Singh Paramedical And Nursing Institute</t>
  </si>
  <si>
    <t>Harvilas Bal And Mahila Chikitsalaya School Of Nursing</t>
  </si>
  <si>
    <t>Prabha Institute Of Nursing And Paramedical Training</t>
  </si>
  <si>
    <t>Kasganj</t>
  </si>
  <si>
    <t>Kalawati Nursing And Paramedical Institute</t>
  </si>
  <si>
    <t>Indian Institute Of Health Technology, Devband, Saharanpur</t>
  </si>
  <si>
    <t>Firozabad School Of Nursing</t>
  </si>
  <si>
    <t>1393</t>
  </si>
  <si>
    <t>Maharana Pratap College Of Nursing And Paramedical Science Kanpur</t>
  </si>
  <si>
    <t>Apex College Of Nursing</t>
  </si>
  <si>
    <t>All India Children Care And Educational Development Society Nursing College</t>
  </si>
  <si>
    <t>Maharajganj</t>
  </si>
  <si>
    <t>Kmc Paramedical &amp; Nursing Collage</t>
  </si>
  <si>
    <t>Shashwat Institute Of Paramedical And Nursing</t>
  </si>
  <si>
    <t>Chaudhary Sughar Singh Nursing And Paramedical College, Etawah</t>
  </si>
  <si>
    <t>Lucknow Metro Institute Of Nursing And Paramedicals</t>
  </si>
  <si>
    <t>R.S.D Academy Institute Of Medical Sciences Moradabad</t>
  </si>
  <si>
    <t>Mary V. Gordon School Of Nursing Clara Swain Hospital</t>
  </si>
  <si>
    <t>Kanpur Dehat</t>
  </si>
  <si>
    <t>Anantraj Institute Of Nursing &amp; Paramedical Science</t>
  </si>
  <si>
    <t>Mayo Medical Centre</t>
  </si>
  <si>
    <t>Chandra Hospital And Research Center, Baeabanki</t>
  </si>
  <si>
    <t>N.I.M.T Institute Of Medical And Paramedical Sciences</t>
  </si>
  <si>
    <t>Sarda Narayan Institute Of Nursing And Paramedical Sciences</t>
  </si>
  <si>
    <t>Faculty Of Nursing And Paramedical Studies</t>
  </si>
  <si>
    <t>Ghazipur</t>
  </si>
  <si>
    <t>Singh Life &amp; Care Nursing And Paramedical School</t>
  </si>
  <si>
    <t>Mahaveer Nursing And Paramedical College</t>
  </si>
  <si>
    <t>S.P.M. Nursing College Kanpur</t>
  </si>
  <si>
    <t>Shiv Shakti Paramedical &amp; Nursing College</t>
  </si>
  <si>
    <t>Raebareli</t>
  </si>
  <si>
    <t>Raghuveer Institute Of Nursing And Paramedical Sciences  Sciences</t>
  </si>
  <si>
    <t>Krs Institute Of Paramedical Sciences And Nursing</t>
  </si>
  <si>
    <t>Sainik College Of Nursing</t>
  </si>
  <si>
    <t>J.N.M.C. Hospital , Aligarh</t>
  </si>
  <si>
    <t>Ravi Kanwal Nursing Home, Bareilly</t>
  </si>
  <si>
    <t>Sushrut Institute Of Plastic Surgery</t>
  </si>
  <si>
    <t>Prakash Nursing School</t>
  </si>
  <si>
    <t>Akg Institute Of Nursing And Paramedical Lucknow</t>
  </si>
  <si>
    <t>Mission Collage Of Nursing</t>
  </si>
  <si>
    <t>Ranakrishn Mission Hospital</t>
  </si>
  <si>
    <t>Dev Education College, Agra</t>
  </si>
  <si>
    <t>Iimt School Of Nursing And College Of Paramedical</t>
  </si>
  <si>
    <t>Arshi Nursing And Paramedical College, Kannauj</t>
  </si>
  <si>
    <t>Savitri Hospital And Paramedical Institute</t>
  </si>
  <si>
    <t>Future Institute Of Medical Sciences</t>
  </si>
  <si>
    <t>Baghpat</t>
  </si>
  <si>
    <t>Sri Krishna Education Societ, Sri Krishna College Of Nursing, Baghpat</t>
  </si>
  <si>
    <t>G.S School Of Nursing</t>
  </si>
  <si>
    <t>Sardar Patel Collage Of Nursing Lucknow</t>
  </si>
  <si>
    <t>Karunashray School Of Nursing And Para Medical Institute</t>
  </si>
  <si>
    <t>Ruma Institute Of Medical Sciences</t>
  </si>
  <si>
    <t>Bhalchandra Institute Of Paramedical Sciences &amp; Nursing, Lucknow</t>
  </si>
  <si>
    <t>Siddhartha Nagar</t>
  </si>
  <si>
    <t>Sri Ram Bilas Nursing Institute And Medical Sciences</t>
  </si>
  <si>
    <t>Deoband Unani Medical College, Hospital And Research Center</t>
  </si>
  <si>
    <t>Shrimati Shakuntala Devi Nursing And Paramedical College, Farrukhabad</t>
  </si>
  <si>
    <t>Maa Kaushalya School Of Nursing</t>
  </si>
  <si>
    <t>Ara Shandilya School Of Nursing</t>
  </si>
  <si>
    <t>Syadwad Institute Of Higher Education And Research Baghpat</t>
  </si>
  <si>
    <t>Kndm College Of Nursing And Paramedical Science</t>
  </si>
  <si>
    <t>Gangotri School Of Nursing</t>
  </si>
  <si>
    <t>Glocal College Of Paramedical Science And Research Centre,</t>
  </si>
  <si>
    <t>Jyoti Hospital, Allahabad</t>
  </si>
  <si>
    <t>Ranjini Madan School Of Nursing &amp;Paramedical</t>
  </si>
  <si>
    <t>Ch. Kehar Singh Institute Of Paramedical Science &amp; Hospital</t>
  </si>
  <si>
    <t>Hari Bandhu Nursing And Paramedical Institute</t>
  </si>
  <si>
    <t>Sas School Of Nursing</t>
  </si>
  <si>
    <t>F.I.College Of Nursing</t>
  </si>
  <si>
    <t>G C R C College Of Nursing</t>
  </si>
  <si>
    <t>Javitiri Institute Of Medical Sciences</t>
  </si>
  <si>
    <t>G.G.School Of Nursing And Paramedical</t>
  </si>
  <si>
    <t>Kalka Institute For Research And Advanced Studies</t>
  </si>
  <si>
    <t>Dr. Vijay Collage Of Nursing And Medical Varanasi Uttar Pradesh</t>
  </si>
  <si>
    <t>Dr. Anar Singh Nursing And Paramedical College, Farrukhabad</t>
  </si>
  <si>
    <t>Heritage Institute Of Medical Science</t>
  </si>
  <si>
    <t>Nova Institute Of Nursing &amp; Paramedical Science</t>
  </si>
  <si>
    <t>Kripalu Institute Of Biomedical Sciences, Rae Bareli</t>
  </si>
  <si>
    <t>Ankerite International Institute Of Medical Sciences</t>
  </si>
  <si>
    <t>All India Institute Of Medical Sciences</t>
  </si>
  <si>
    <t>Sharda School Of Nursing And Paramedical</t>
  </si>
  <si>
    <t>Abg Institute Of Paramedical Sciences</t>
  </si>
  <si>
    <t>Sai Hospital &amp; School Of Nursing</t>
  </si>
  <si>
    <t>Devaki Madhav Institute Of Paramedical Sciences</t>
  </si>
  <si>
    <t>Career College Of Nursing</t>
  </si>
  <si>
    <t>Mayo College Of Nursing</t>
  </si>
  <si>
    <t>Shri Durga  Ji Nursing College Azamgarh</t>
  </si>
  <si>
    <t>Varanasi College Of Nursing</t>
  </si>
  <si>
    <t>Rampur</t>
  </si>
  <si>
    <t>Sahara Nursing College</t>
  </si>
  <si>
    <t>Utakrsh Nursing &amp; Paramedical College</t>
  </si>
  <si>
    <t>Hlm Nursing College</t>
  </si>
  <si>
    <t>Jyoti College Of Management Science &amp; Technology, Bareilly</t>
  </si>
  <si>
    <t>Maa Sharda Nursing And Paramedical Scince</t>
  </si>
  <si>
    <t>Raajkali Institute Of Medical Sciences And Paramendical Sciences</t>
  </si>
  <si>
    <t>1382</t>
  </si>
  <si>
    <t>Institute Of Nursing And Paramedical Sciences, J S. University, Shikohabad, Firozabad</t>
  </si>
  <si>
    <t>Pd Nursing And Paramedical College</t>
  </si>
  <si>
    <t>Awadh Paramedical College And Institute</t>
  </si>
  <si>
    <t>Fs College Of Nursing</t>
  </si>
  <si>
    <t>Dev Paramedical Institute Of Medical Science</t>
  </si>
  <si>
    <t>Gangotri Devi School Of Nursing Gangotri Devi Mahila Maha Vidhayalaya Gorakhapur</t>
  </si>
  <si>
    <t>Sherwood College Of Nursing Dharsaniya</t>
  </si>
  <si>
    <t>Sukhdei Smarak Institute Of Nursing And Paramedical Science</t>
  </si>
  <si>
    <t>Hind Institute Of Medical Sciences, Mau, Ataria</t>
  </si>
  <si>
    <t>Sri Sai College Of Nursing</t>
  </si>
  <si>
    <t>1381</t>
  </si>
  <si>
    <t>Sd College Of Nursing</t>
  </si>
  <si>
    <t>Santushti Institute Of Nursing And Paramedical Sciences</t>
  </si>
  <si>
    <t>D</t>
  </si>
  <si>
    <t>Ahsan Paramedical &amp; Nursing College</t>
  </si>
  <si>
    <t>Srijan Institute Of Nursing And Paramedical Sciences, Lakhimpur Kheri</t>
  </si>
  <si>
    <t>Laxmi Nursing And Paramedical Sciences</t>
  </si>
  <si>
    <t>Institute Of Nursing And Paramedical Sciences, Mangalayatan University, Aligarh</t>
  </si>
  <si>
    <t>Indian Institute Of Nursing, Saharanpur</t>
  </si>
  <si>
    <t>M.D.Nursing And Paramedical College</t>
  </si>
  <si>
    <t>Shifa College Of Medical Sciences, Lakhimpur Kheri</t>
  </si>
  <si>
    <t>Jhunjhunwala Institute Of Medical Sciences</t>
  </si>
  <si>
    <t>Dr. Pratap Singh Malik College Of Nursing</t>
  </si>
  <si>
    <t>Bhartiya Nursing College</t>
  </si>
  <si>
    <t>Shamli</t>
  </si>
  <si>
    <t>Guru Vashisth Institute Of Nursing</t>
  </si>
  <si>
    <t>St.Mother Taresa School Of Nursing</t>
  </si>
  <si>
    <t>Shri Ram School Of Nursing, Hathras</t>
  </si>
  <si>
    <t>Etah</t>
  </si>
  <si>
    <t>Cs Hospital And College Of Nursing</t>
  </si>
  <si>
    <t>Sanjeevani Nursing College Pratapgarh</t>
  </si>
  <si>
    <t>K.K. Institute Of Nursing</t>
  </si>
  <si>
    <t>Maa Gayatri Institute Of Nursing &amp; Paramedical Sciences</t>
  </si>
  <si>
    <t>Buddha Institute Of Management</t>
  </si>
  <si>
    <t>Chandni Charitable Hospital Society School Of Nursing</t>
  </si>
  <si>
    <t>Ras College Of Nursing Jaunpur</t>
  </si>
  <si>
    <t>Ashirwad Nursing And Paramedical College</t>
  </si>
  <si>
    <t>Sanjeevani Nursing College</t>
  </si>
  <si>
    <t>Baba Gajadhar Das Nursing College</t>
  </si>
  <si>
    <t>Maa Saraswati Paramedical Institute</t>
  </si>
  <si>
    <t>R S Paramedical&amp; Nursing College</t>
  </si>
  <si>
    <t>Baba Ram Sanehi Das School Of Nursing,Uttam Nagar, Bhujahi, Azamgarh</t>
  </si>
  <si>
    <t>Rk Institute Of Nursing And Paramedical</t>
  </si>
  <si>
    <t>Ram Manohar Lohiya Institute Of Medical Science</t>
  </si>
  <si>
    <t>Mother Teresa Institute Of Paramedical Sciences, Rampur</t>
  </si>
  <si>
    <t>S.S. School Of Nursing, Pilibhit</t>
  </si>
  <si>
    <t>Chandrmoli Swaminath Nursing &amp; Paramedical College Gorakhpur</t>
  </si>
  <si>
    <t>Nirmala Institute Of Nursing And Paramedical Sciences</t>
  </si>
  <si>
    <t>School Of Nursing Christian Hospital</t>
  </si>
  <si>
    <t>Mother Teresa Nursing School And Hospital.</t>
  </si>
  <si>
    <t>Fatehpur</t>
  </si>
  <si>
    <t>Maa Ramrati Memorial Nursing College Fatehpur</t>
  </si>
  <si>
    <t>Sri Siddhivinayak School Of Nursing, Bareilly</t>
  </si>
  <si>
    <t>Maharishi Moolchand Nursing And Paramedical College</t>
  </si>
  <si>
    <t>1392</t>
  </si>
  <si>
    <t>Chandani College Of Nursing</t>
  </si>
  <si>
    <t>Shanti Singh Memorial Institute And Research Centre</t>
  </si>
  <si>
    <t>Vatsalya Nursing College</t>
  </si>
  <si>
    <t>Priyanka College Of Medical Science And Research Center</t>
  </si>
  <si>
    <t>Christian Hospital Azamgarh</t>
  </si>
  <si>
    <t>Sant Kabir Nagar</t>
  </si>
  <si>
    <t>Shambhunath Memorial Nursing College</t>
  </si>
  <si>
    <t>Shiv Surgical Nursing School And Hospital</t>
  </si>
  <si>
    <t>1455</t>
  </si>
  <si>
    <t>Om Shri Sai Kripa Institute Of Nursing And Paramedical</t>
  </si>
  <si>
    <t>Dr.O.P. Chaudhary Shool Of Nursing</t>
  </si>
  <si>
    <t>Bagpat</t>
  </si>
  <si>
    <t>1360</t>
  </si>
  <si>
    <t>Sarvodhya College And Hospital Nursing</t>
  </si>
  <si>
    <t>Life Line School Of Nursing</t>
  </si>
  <si>
    <t>Azad Nursing College</t>
  </si>
  <si>
    <t>Maa Maturani Devi Mahavidylay</t>
  </si>
  <si>
    <t>Baba Sadhav Ram Paramedical College, Azamgarh</t>
  </si>
  <si>
    <t>Swami Param Institute Of Nursing &amp; Paramedical</t>
  </si>
  <si>
    <t>1444</t>
  </si>
  <si>
    <t>Sainath Institute Of Paramedical And Nursing Sciences</t>
  </si>
  <si>
    <t>S.M. College Of Nursing</t>
  </si>
  <si>
    <t>Balram Singh Institute Of Nursing &amp; Paramedical Sciences</t>
  </si>
  <si>
    <t>Sham E Hussaini Institute Of Nursing College</t>
  </si>
  <si>
    <t>Rai K.B. Singh Nursing &amp; Paramedical Collage</t>
  </si>
  <si>
    <t>Saket Institute Of Research &amp; Paramedical Science</t>
  </si>
  <si>
    <t>Auraiya</t>
  </si>
  <si>
    <t>Shri Gulab Singh College Of Nursing And Paramedical Science</t>
  </si>
  <si>
    <t>Kamla Nursing And Paramedical College</t>
  </si>
  <si>
    <t>Kashinath Nursing Paramedical College</t>
  </si>
  <si>
    <t>Col. J.P. Tripathi Nursing College</t>
  </si>
  <si>
    <t>Ananda School Of Nursing</t>
  </si>
  <si>
    <t>Shail Subhash Institute Of Paramedical Science</t>
  </si>
  <si>
    <t>Jhanvi School Of Nursing</t>
  </si>
  <si>
    <t>Ram Adhar Nursing College Ambedkar Nagar</t>
  </si>
  <si>
    <t>Signa College Of Nursing</t>
  </si>
  <si>
    <t>Rajaraghuraj Singh Snatkotar Mahavidhyalaya</t>
  </si>
  <si>
    <t>Aisha Fatima Clinic &amp; Hospital Pvt Ltd</t>
  </si>
  <si>
    <t>Ssg Paramedical College </t>
  </si>
  <si>
    <t>World Green Nursing College, Ghazipur</t>
  </si>
  <si>
    <t>Shri Sahdev Paudhariya Ambedkar Sewa Sansthan Ballia</t>
  </si>
  <si>
    <t>Gurukul School Of Nursing</t>
  </si>
  <si>
    <t>Mata Surajmukhi Nursing Institute And Research Centre</t>
  </si>
  <si>
    <t>Arya Institute Of Para-Medical Science</t>
  </si>
  <si>
    <t>Aligarh College Of Nursing</t>
  </si>
  <si>
    <t>Indra Nursing College, Lakhimpur Kheri</t>
  </si>
  <si>
    <t>Src Nursing And Paramedical College</t>
  </si>
  <si>
    <t>Shanti Institute Nursing And P.Medical</t>
  </si>
  <si>
    <t>E</t>
  </si>
  <si>
    <t>K S.V. Collage Of Nursing And Medical Ghazipur</t>
  </si>
  <si>
    <t>Ojha Nursing And Paramedical Institute</t>
  </si>
  <si>
    <t>Ram Lalit Singh Paramedical Institute Of Medical Sciences</t>
  </si>
  <si>
    <t>S.R.S. Nursing &amp; Paramedical Institute, Agra</t>
  </si>
  <si>
    <t>Chitrakoot</t>
  </si>
  <si>
    <t>R. K. Singh Hospital And Institute Of Medical Science</t>
  </si>
  <si>
    <t>Ambedkar General Nursing Training Center</t>
  </si>
  <si>
    <t>Renu Mahesh Institute Of Nursing Sciences</t>
  </si>
  <si>
    <t>Institute Of International Excellence, Hapur</t>
  </si>
  <si>
    <t>Baldev Shridhar Nursing Institute</t>
  </si>
  <si>
    <t>S.G Institute Of Nursing Bareilly</t>
  </si>
  <si>
    <t>Neelaveni Krishna College Of Nursing, Rampur</t>
  </si>
  <si>
    <t>Jagat Narayana Tiwari Institute Of Nursing College Jaunpur Utter Pradesh</t>
  </si>
  <si>
    <t>1389</t>
  </si>
  <si>
    <t>Iams Nursing College</t>
  </si>
  <si>
    <t>D J College Of Paramedical Sciences</t>
  </si>
  <si>
    <t>Popular College Of Nursing And Paramedical Institute</t>
  </si>
  <si>
    <t>Gautam Buddha Nagar</t>
  </si>
  <si>
    <t>Integral School Of Nursing, Integral University, Lucknow</t>
  </si>
  <si>
    <t>Ms Institute Of Paramedical</t>
  </si>
  <si>
    <t>A.M.C. Center And School, Lucknow</t>
  </si>
  <si>
    <t>Popular Nursing School</t>
  </si>
  <si>
    <t>Santosh Medical College</t>
  </si>
  <si>
    <t>Maa Chandrika Devi Institute Of Paramedical Sciences, Lucknow</t>
  </si>
  <si>
    <t>Samarpan Institute Of Nursing &amp; Paramedical Science</t>
  </si>
  <si>
    <t>Govt. Medical College- Azamgarh</t>
  </si>
  <si>
    <t>R.K. Institute Of Nursing And Paramedical</t>
  </si>
  <si>
    <t>Era School Of Nursing</t>
  </si>
  <si>
    <t>Teerthanker Mahaveer College Of Nursing, Moradabad</t>
  </si>
  <si>
    <t>Sai College Of Medical Science &amp; Tecnology</t>
  </si>
  <si>
    <t>Shankar Hospital</t>
  </si>
  <si>
    <t>School Of Optometry Memorial Hospital Farukkabad</t>
  </si>
  <si>
    <t>Dr. Sunita Nursing &amp; Paramedical College, Farrukhabad</t>
  </si>
  <si>
    <t>Rama Hospital &amp; Research Centre</t>
  </si>
  <si>
    <t>The Panesia Paramedical Science And Nursing Institute</t>
  </si>
  <si>
    <t>A.B.G. Institute Of Paramedical Sciences, Hathras</t>
  </si>
  <si>
    <t>1239</t>
  </si>
  <si>
    <t>I.T.S. Paramedical College, Ghaziabad</t>
  </si>
  <si>
    <t>Astha Paramedical College</t>
  </si>
  <si>
    <t>Institute Of Optometry Ayodhya Eye Hospital, Faizabad</t>
  </si>
  <si>
    <t>One Beat Paramedical Institute</t>
  </si>
  <si>
    <t>Maheswari Nursing &amp; Paramedical Institute</t>
  </si>
  <si>
    <t>P.D.M.S. School Of Nursing, Meerut</t>
  </si>
  <si>
    <t>S.S. Institute Of Paramedicals, Hardoi</t>
  </si>
  <si>
    <t>Vedanta School Of Nursing And Paramedical Sciences</t>
  </si>
  <si>
    <t>Kanpur Paramedical College</t>
  </si>
  <si>
    <t>Saharanpur</t>
  </si>
  <si>
    <t>Government Medical College, Kannauj</t>
  </si>
  <si>
    <t>Shri Ram Murti Smarak College Of Nursing And Paramedical Sciences Unnao</t>
  </si>
  <si>
    <t>T.S. Misra College Of Paramedical Sciences, Lucknow</t>
  </si>
  <si>
    <t>Keshlata Institute Of Paramedical Sciences, Keshlata Hospital, Bareilly</t>
  </si>
  <si>
    <t>Christian College Of Nursing Faculty Of Health, Med Scie, Indigenous &amp; Alternative Sys Of Med, Allahabad</t>
  </si>
  <si>
    <t>G.M.S. College Of Nursing And Paramedical Sciences, Amroha</t>
  </si>
  <si>
    <t>S. N. Medical College , Agra</t>
  </si>
  <si>
    <t>1332</t>
  </si>
  <si>
    <t>Institute Of Applied Medicines And Research</t>
  </si>
  <si>
    <t>Sultanpur Institute Of Nursing And Paramedical Science</t>
  </si>
  <si>
    <t>Meridian School Of Nursing</t>
  </si>
  <si>
    <t>Aryan Hospital</t>
  </si>
  <si>
    <t>King George'S Medical University, Kalam Centre, Lucknow</t>
  </si>
  <si>
    <t>0058</t>
  </si>
  <si>
    <t>Eye Hospital, Sitapur</t>
  </si>
  <si>
    <t>Shri Mukesh Jauhari Paramedical College, Bareilly</t>
  </si>
  <si>
    <t>L. L. R. M. Medical College , Meerut</t>
  </si>
  <si>
    <t>Hriday Rog Sansthan</t>
  </si>
  <si>
    <t>Amrapali Nursing Institute Lucknow</t>
  </si>
  <si>
    <t>Global Eye Institute Of Optometry And Orthoptics</t>
  </si>
  <si>
    <t>Bora Institute Of Allied Health Sciences (Sewa Hospital &amp; Research Centre), Lucknow</t>
  </si>
  <si>
    <t>Indira Gandhi Institute Of Paramedical Sciences</t>
  </si>
  <si>
    <t>Sambhal</t>
  </si>
  <si>
    <t>Rotary Sunder Lal Netra Chikitsalya College Of Optometry</t>
  </si>
  <si>
    <t>St. Joseph'S Paramedical Institute, Ghaziabad</t>
  </si>
  <si>
    <t>R.K. Institute Of Paramedical Science Allahabad</t>
  </si>
  <si>
    <t>Dr. Achal Singh Yadav Institute Of Nursing And Paramedical Sciences, Lucknow</t>
  </si>
  <si>
    <t>1022</t>
  </si>
  <si>
    <t>C.L Gupta Institute, Moradabad</t>
  </si>
  <si>
    <t>Dhanpati Devi Maurya Nursing School, Kaushambi</t>
  </si>
  <si>
    <t>Varun Arjun School Of Nursing, Shahjahanpur</t>
  </si>
  <si>
    <t>Pt. Ram Prasad Bismil Paramedical Institute, Autonomous State Medical College Society Shahjahanpur</t>
  </si>
  <si>
    <t>Jan Kalyan Eye Hospital</t>
  </si>
  <si>
    <t>M.L.B. Medical College, Jhansi</t>
  </si>
  <si>
    <t>Muzzafarnagar</t>
  </si>
  <si>
    <t>Sai Institute Paramedical Studies, Aligarh</t>
  </si>
  <si>
    <t>Deoband Unani Medical College Hospital &amp; Research Centre, Deoband, Saharanpur</t>
  </si>
  <si>
    <t>Jeevan Jyoti Paramedical Institute</t>
  </si>
  <si>
    <t>0833</t>
  </si>
  <si>
    <t>University Institute Of Paramedical Sciences</t>
  </si>
  <si>
    <t>Krishna Institute Of Nursing Science And Research</t>
  </si>
  <si>
    <t>Institute Of Physiotherapy And Rehabilitation</t>
  </si>
  <si>
    <t>Shri Venkateshwara School Of Nursing</t>
  </si>
  <si>
    <t>Kamla Institute Of Paramedical Sciences</t>
  </si>
  <si>
    <t>Heritage School Of Nursing</t>
  </si>
  <si>
    <t>Highway Institute Of Emergency And Trauma Care Technician, Lucknow</t>
  </si>
  <si>
    <t>St. Mary'S Institute Of Paramedical Sciences, Lucknow</t>
  </si>
  <si>
    <t>Mayo College Of Nursing And Paramedical</t>
  </si>
  <si>
    <t>Kamala Nehru Memorial Hospital</t>
  </si>
  <si>
    <t>City Paramedical College</t>
  </si>
  <si>
    <t>Jeevan Deep School Of Nursing</t>
  </si>
  <si>
    <t>D.S. Institute Of Paramedical Sciences &amp; Hospital, Ghaziabad</t>
  </si>
  <si>
    <t>0883</t>
  </si>
  <si>
    <t>Trident College Of Education</t>
  </si>
  <si>
    <t>Awadh Paramedical College</t>
  </si>
  <si>
    <t>Roopa Nursing Home</t>
  </si>
  <si>
    <t>Satya Eye Hospital &amp; Research Institute</t>
  </si>
  <si>
    <t>A.K.G. Institute Of Nursing, Lucknow</t>
  </si>
  <si>
    <t>Vivekanand Polyclinic, Lucknow</t>
  </si>
  <si>
    <t>Sri Ram Murti Institute Of Paramedical Sciences</t>
  </si>
  <si>
    <t>College Of Nursing, Government Institute Of Medical Sciences</t>
  </si>
  <si>
    <t>Shiv Shakti Paramedical College</t>
  </si>
  <si>
    <t>V.L.M. College Of Nursing &amp; Allied Health Sciences, Allahbad</t>
  </si>
  <si>
    <t>Sharda Narayan Institute Of Nursing And Paramedical Science</t>
  </si>
  <si>
    <t>Buddha Paramedical College</t>
  </si>
  <si>
    <t>K.M.C. Nursing And Paramedical Institute, Maharajganj</t>
  </si>
  <si>
    <t>Indian College Of Nursing And Paramedical Education, Jaunpur</t>
  </si>
  <si>
    <t>Apex Paramedical Institute, Varanasi</t>
  </si>
  <si>
    <t>Vivekananda School Of Nursing, Moradabad</t>
  </si>
  <si>
    <t>Tamanna Institute Of Allied Health Sciences Allahabad</t>
  </si>
  <si>
    <t>Anantraj Institute Of Paramedical Sciences</t>
  </si>
  <si>
    <t>1349</t>
  </si>
  <si>
    <t>Bundelkhand University, Jhansi</t>
  </si>
  <si>
    <t>Singh Life &amp;Care Nursing &amp; Paramedical</t>
  </si>
  <si>
    <t>G.C.R.G. College Of Nursing, Lucknow</t>
  </si>
  <si>
    <t>Bareilly Institute Of Para-Medical Sciences</t>
  </si>
  <si>
    <t>Mother Teresa Para Medical College &amp; Hospital, Saharanpur</t>
  </si>
  <si>
    <t>Jk Institute Of Paramedical Science</t>
  </si>
  <si>
    <t>Jagat Institute Of Trauma And Orthopaedics And College Of Paramedical Sciences</t>
  </si>
  <si>
    <t>Balrampur</t>
  </si>
  <si>
    <t>Sayyed School Of Para Medical Sciences, Balrampur</t>
  </si>
  <si>
    <t>0062</t>
  </si>
  <si>
    <t>Khairabad Eye Hospital Kanpur</t>
  </si>
  <si>
    <t>Hind Institute Of Medical Sciences, Barabanki</t>
  </si>
  <si>
    <t>Gorakhpur Paramedical Institute</t>
  </si>
  <si>
    <t>Gangotri Devi School Of Nursing</t>
  </si>
  <si>
    <t>Shambhunath Memorial Nursing College, Sant Kabir Nagar</t>
  </si>
  <si>
    <t>F.H. College Of Paramedical, Agra</t>
  </si>
  <si>
    <t>Indian Institute Of Biotechnology &amp; Paramedical Sciences, Varanasi</t>
  </si>
  <si>
    <t>Ram Nihora Institute Nursing And Paramedical</t>
  </si>
  <si>
    <t>Shanti Singh Memorial Institute &amp; Research Centre</t>
  </si>
  <si>
    <t>Maharani Laxmibai Rajkiya Paramedical Training College, Jhansi</t>
  </si>
  <si>
    <t>N.I.M.T. Hospital, Gautam Buddh Nagar</t>
  </si>
  <si>
    <t>Shaikh-Ul-Hind Maulana Mahmood Hasan Medical College</t>
  </si>
  <si>
    <t>Excel School Of Nursing</t>
  </si>
  <si>
    <t>Jeevak Hospital And Research Center,Jeevak Paramedical Sansthan Chandauli</t>
  </si>
  <si>
    <t>K.K Hospital</t>
  </si>
  <si>
    <t>Gandhi Eye Hospital Aligarh</t>
  </si>
  <si>
    <t>Umalok Charitable Trsut</t>
  </si>
  <si>
    <t>Navjeevan Jyoti Hospital And Research Centre</t>
  </si>
  <si>
    <t>Varanasi Institute Of Optometry</t>
  </si>
  <si>
    <t>Gangasheel Paramedical College, Bareilly</t>
  </si>
  <si>
    <t>Shri Rajaram Memorialeye Hospital</t>
  </si>
  <si>
    <t>Pacific College Of Nursing, Gorakhpur</t>
  </si>
  <si>
    <t>Baba Sadhav Ram Paramedical College And Hospital Azamgarh</t>
  </si>
  <si>
    <t>Sushrut Institute Of Plastic Surgry Pvt. Ltd., Lucknow</t>
  </si>
  <si>
    <t>0630</t>
  </si>
  <si>
    <t>College Of Applied Education &amp; Health Sciences</t>
  </si>
  <si>
    <t>Ishita College Of Paramedical Science Varanasi</t>
  </si>
  <si>
    <t>S.M. Nursing College</t>
  </si>
  <si>
    <t>Rajshree Nursing Institute Of Bareilly</t>
  </si>
  <si>
    <t>Guru Vashisth Paramedical College, Shamli</t>
  </si>
  <si>
    <t>Ankrite International Institute Of Medical Sciences, Lucknow</t>
  </si>
  <si>
    <t>Photon Paramedical College, Moradabad</t>
  </si>
  <si>
    <t>Ahsan Paramedical College</t>
  </si>
  <si>
    <t>Meerut Nursing College, Meerut</t>
  </si>
  <si>
    <t>Chandani Charitable Hospital &amp; School Of Nursing</t>
  </si>
  <si>
    <t>Dr. J.L.R.S. Eye Hospital</t>
  </si>
  <si>
    <t>B. R. D. Medical College ,Gorakhpur</t>
  </si>
  <si>
    <t>Raj Chandra Hospital &amp; Research Centre, Lucknow</t>
  </si>
  <si>
    <t>T.C. Eye Paramedical Institute Of Optometry</t>
  </si>
  <si>
    <t>Kalyanam Karoti Vyavsaik Prasikshan Evam Punarwas Sansthan, Mathura</t>
  </si>
  <si>
    <t>School Of Nursing Christian Hospital, Kasganj</t>
  </si>
  <si>
    <t>Jmc Degree College Meerut</t>
  </si>
  <si>
    <t>Pt. R.C. Sharma Paramedical College, Saharanpur</t>
  </si>
  <si>
    <t>Laxmi Health Care Paramedical College And Hospital</t>
  </si>
  <si>
    <t>Laxmi Institute Of Paramedical Sciences, Varanasi</t>
  </si>
  <si>
    <t>Rae Bareli</t>
  </si>
  <si>
    <t>Raghuvir Institute Of Nursing &amp; Paramedical Sciences, Raibareilly</t>
  </si>
  <si>
    <t>Awadh C.T. Scan Emergency &amp; Trauma Care Institute, Gonda</t>
  </si>
  <si>
    <t>J.K. Cancer Institute, Kanpur</t>
  </si>
  <si>
    <t>Shanti Nursing Home And Maternity Centre Kanpur</t>
  </si>
  <si>
    <t>Ch. Kehar Singh Institute Of Paramedical Sciences &amp; Hospital</t>
  </si>
  <si>
    <t>I.I.M.T. College Of Medical Sciences, Meerut</t>
  </si>
  <si>
    <t>Divya Paramedical College &amp; Hospital</t>
  </si>
  <si>
    <t>M.L.N. Medical College,Allahbad</t>
  </si>
  <si>
    <t>Sardar Patel Institute Of Para Medical Sciences, Lucknow</t>
  </si>
  <si>
    <t>Ravi  School Of Paramedical</t>
  </si>
  <si>
    <t>Major S.D. Singh Medical College And Hospital, Farrukhabad</t>
  </si>
  <si>
    <t>New State Nursing And Paramedical College</t>
  </si>
  <si>
    <t>Varanasi Institute Of Dialysis</t>
  </si>
  <si>
    <t>Sah Speciality Clinic</t>
  </si>
  <si>
    <t>Charak Institute Of Para Medical &amp; Health Sciences, Lucknow</t>
  </si>
  <si>
    <t>Swati Hospital &amp; Paramedical College</t>
  </si>
  <si>
    <t>R.S. Paramedical And Nursing College, Ghazipur</t>
  </si>
  <si>
    <t>Rekha Eye Care Center</t>
  </si>
  <si>
    <t>Saran Hospital &amp; Institute Of Paramedical Sciences, Bareilly</t>
  </si>
  <si>
    <t>Saraswati Institute Of Paramedicals, Hapur</t>
  </si>
  <si>
    <t>Saket Institute Of Research &amp; Paramedical Sciences, Allahbad</t>
  </si>
  <si>
    <t>Jeevan Jyoti Paramedical And Nursing Institute</t>
  </si>
  <si>
    <t>Navjeevan Hospital &amp; Institute Of Paramedical Sciences</t>
  </si>
  <si>
    <t>Mahamaya Rajkiya Alopathic Medical College Ambedkar Nagar</t>
  </si>
  <si>
    <t>Career College Of Paramedical Sciences</t>
  </si>
  <si>
    <t>G.G School Of Nursing And Paramedical Institute.</t>
  </si>
  <si>
    <t>Ravi Kanwal Nursing Home</t>
  </si>
  <si>
    <t>R N Pandey Hospital Pvt</t>
  </si>
  <si>
    <t>F.S. College Of Nursing</t>
  </si>
  <si>
    <t>Maa Sharda Collage Of Nurshing And Paramedical Science Allahabad</t>
  </si>
  <si>
    <t>Meerut Institute Of Paramedical Sciences</t>
  </si>
  <si>
    <t>Premier Institute Of Paramedical Sciences</t>
  </si>
  <si>
    <t>Siddharthnagar</t>
  </si>
  <si>
    <t>P.M.D.Institute Of Paramedical Sciences</t>
  </si>
  <si>
    <t>Indian Institute Of Para Medical Science</t>
  </si>
  <si>
    <t>Braj Chikitsa Sansthan School Of Nursing, Mathura</t>
  </si>
  <si>
    <t>Krishna Paramedical College &amp; Hospital, Saharanpur</t>
  </si>
  <si>
    <t>Christian Hospital</t>
  </si>
  <si>
    <t>Institute Of Complimentary Medicine Narayanpur</t>
  </si>
  <si>
    <t>R R Paramedical College And Hospital</t>
  </si>
  <si>
    <t>Sai Hospital Bareilly</t>
  </si>
  <si>
    <t>Shakti Institute Of Nursing And Paramedical</t>
  </si>
  <si>
    <t>Jalaun</t>
  </si>
  <si>
    <t>Government Medical College, Jalaun</t>
  </si>
  <si>
    <t>Rk Institute Of Paramedical Sciences</t>
  </si>
  <si>
    <t>All India Children Care And Educational Development Society Azamgarh</t>
  </si>
  <si>
    <t>Utkarsh Paramedical College</t>
  </si>
  <si>
    <t>Aparajita College Of Nursing And Paramedical Sciences, Lucknow</t>
  </si>
  <si>
    <t>Madhav Netra Kendra</t>
  </si>
  <si>
    <t>Rachit Hospital</t>
  </si>
  <si>
    <t>Dr. Ram Manohar Lohia Institute Of Medical Sciences, Lucknow</t>
  </si>
  <si>
    <t>Sai Institute Of Paramedical Sciences</t>
  </si>
  <si>
    <t>Kaushalya Devi School Of Optometry, Pilibhit</t>
  </si>
  <si>
    <t>C.S College Of Nursing And Paramedical</t>
  </si>
  <si>
    <t>Balram Singh Institute Of Nursing And Paramedical Sciences</t>
  </si>
  <si>
    <t>Sherwood Institute Of Paramedical Sciences, Barabanki</t>
  </si>
  <si>
    <t>Arya Institute Of Paramedical Sciences, Bareilly</t>
  </si>
  <si>
    <t>Anand Eye Hospital &amp; Education Centre, Lucknow</t>
  </si>
  <si>
    <t>Kripalu Institute Of Biomedical Sciences, Rae Barelli</t>
  </si>
  <si>
    <t>S.S.G. Paramedical College, Agra</t>
  </si>
  <si>
    <t>K.M.C. College Of Nursing, Meerut</t>
  </si>
  <si>
    <t>Mahrshi Charak Paramedical College, Saharanpur</t>
  </si>
  <si>
    <t>Jagat Nararyan Tiwari Institute Of Nursing</t>
  </si>
  <si>
    <t>Popular Paramedical Institute &amp; Hospital, Lucknow</t>
  </si>
  <si>
    <t>Smt Meero Devi Paramedical College</t>
  </si>
  <si>
    <t>S.G. Institute Of Paramedical Sciences, Bareilly</t>
  </si>
  <si>
    <t>1452</t>
  </si>
  <si>
    <t>Sri Sainath Institute Of Paramedical And Science</t>
  </si>
  <si>
    <t>R.K. Devi Eye Research Institute</t>
  </si>
  <si>
    <t>0469</t>
  </si>
  <si>
    <t>Institute Of Allied Health Science, Sarawat Hospital</t>
  </si>
  <si>
    <t>Ch. Charan Singh Medical Institute, Baghpat</t>
  </si>
  <si>
    <t>1383</t>
  </si>
  <si>
    <t>Narayan Paramedical Sciences</t>
  </si>
  <si>
    <t>Vandana Siddhidatri Paramedical College</t>
  </si>
  <si>
    <t>Gupta Institute Of Paramedical Sciences</t>
  </si>
  <si>
    <t xml:space="preserve">	P. J. Institute Of Education, Aligarh</t>
  </si>
  <si>
    <t>Ekta Paramedical College</t>
  </si>
  <si>
    <t>Ayisha Paramedical College, Bijnore</t>
  </si>
  <si>
    <t>Kedarnath Institute Of Paramedical And Sciences Soraon Prayagraj</t>
  </si>
  <si>
    <t>Sham-E-Hussaini Institute Of Nursing College &amp; Hospital</t>
  </si>
  <si>
    <t>Anurag Institute Of Paramedical Science</t>
  </si>
  <si>
    <t>Raj Optometry Training Center</t>
  </si>
  <si>
    <t>1363</t>
  </si>
  <si>
    <t>L.N.H.A Blood Bank Institute Lucknow</t>
  </si>
  <si>
    <t>Neelkanth Paramedical Institute,Sirsaganj, Firozabad</t>
  </si>
  <si>
    <t>Sahara Institute Of Professional Studies</t>
  </si>
  <si>
    <t>Rural Institute Of Medical Science</t>
  </si>
  <si>
    <t>Sana Hospital &amp; Research Centre, Lucknow</t>
  </si>
  <si>
    <t>Aligarh Ayurvedic Medical College</t>
  </si>
  <si>
    <t>Gautambudh Paramedical College &amp; Hospital, Kannauj</t>
  </si>
  <si>
    <t>Guru Shri Gorakshanath Chikitsalaya, Gorakhpur</t>
  </si>
  <si>
    <t>0821</t>
  </si>
  <si>
    <t>Suraj Medical And Diagnosis Private Limited,</t>
  </si>
  <si>
    <t>K.M. Institute Of Paramedicals, Deoria</t>
  </si>
  <si>
    <t>0306</t>
  </si>
  <si>
    <t>National Institute Of Paramedical Sciences, Lucknow</t>
  </si>
  <si>
    <t>Institute Of Public Health Care And Diagnostic Science Pvt. Ltd.</t>
  </si>
  <si>
    <t>1364</t>
  </si>
  <si>
    <t>Ram Sevak Nursing And Paramedical Institute, Raebareli</t>
  </si>
  <si>
    <t>Dr. Mahadevi Institute Of Medical Science &amp; Technology, Mathura, Aligarh</t>
  </si>
  <si>
    <t>D.J. College Of Paramedical Sciences, Modinagar</t>
  </si>
  <si>
    <t>1450</t>
  </si>
  <si>
    <t>College Of Physiotherapy, Lucknow</t>
  </si>
  <si>
    <t>para</t>
  </si>
  <si>
    <t>nur</t>
  </si>
  <si>
    <t>std para</t>
  </si>
  <si>
    <t>std nur</t>
  </si>
  <si>
    <r>
      <rPr>
        <rFont val="Arial"/>
        <b/>
        <color rgb="FF1C4587"/>
        <sz val="18.0"/>
      </rPr>
      <t>Main Exams |</t>
    </r>
    <r>
      <rPr>
        <rFont val="Arial"/>
        <b/>
        <color rgb="FFB45F06"/>
        <sz val="18.0"/>
      </rPr>
      <t xml:space="preserve"> Year wise analysis per course</t>
    </r>
  </si>
  <si>
    <t>AcademicYear</t>
  </si>
  <si>
    <t>Compared to course average</t>
  </si>
  <si>
    <t>First Year</t>
  </si>
  <si>
    <r>
      <rPr>
        <rFont val="Arial"/>
        <b/>
        <color rgb="FF1C4587"/>
        <sz val="18.0"/>
      </rPr>
      <t>Main Exams |</t>
    </r>
    <r>
      <rPr>
        <rFont val="Arial"/>
        <b/>
        <color rgb="FFB45F06"/>
        <sz val="18.0"/>
      </rPr>
      <t xml:space="preserve"> Course wise Analysis</t>
    </r>
  </si>
  <si>
    <t>SubjectName</t>
  </si>
  <si>
    <t>Deviation from course mean</t>
  </si>
  <si>
    <t>CHILD HEALTH NURSING (T)</t>
  </si>
  <si>
    <t>COMMUNITY HEALTH NURSING</t>
  </si>
  <si>
    <t>HEALTH PROMOTION</t>
  </si>
  <si>
    <t>PRIMARY HEALTH CARE NURSING</t>
  </si>
  <si>
    <t>Final Year</t>
  </si>
  <si>
    <t>HEALTH CENTER MANAGEMENT</t>
  </si>
  <si>
    <t>MIDWIFERY (T)</t>
  </si>
  <si>
    <r>
      <rPr>
        <rFont val="Arial"/>
        <b/>
        <color rgb="FF1C4587"/>
        <sz val="18.0"/>
      </rPr>
      <t xml:space="preserve">Main Exams | </t>
    </r>
    <r>
      <rPr>
        <rFont val="Arial"/>
        <b/>
        <color rgb="FFBF9000"/>
        <sz val="18.0"/>
      </rPr>
      <t>I</t>
    </r>
    <r>
      <rPr>
        <rFont val="Arial"/>
        <b/>
        <color rgb="FFB45F06"/>
        <sz val="18.0"/>
      </rPr>
      <t>nstitute - Subject Wise</t>
    </r>
  </si>
  <si>
    <t>Pass Rate</t>
  </si>
  <si>
    <t>Compared to council mean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</si>
</sst>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#,##0.000"/>
    <numFmt numFmtId="166" formatCode="0.000"/>
  </numFmts>
  <fonts count="11">
    <font>
      <sz val="11.0"/>
      <color theme="1"/>
      <name val="Calibri"/>
      <scheme val="minor"/>
    </font>
    <font>
      <b/>
      <sz val="18.0"/>
      <color rgb="FF073763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8.0"/>
      <color rgb="FF1C4587"/>
      <name val="Calibri"/>
    </font>
    <font>
      <color theme="1"/>
      <name val="Calibri"/>
    </font>
    <font>
      <b/>
      <color theme="1"/>
      <name val="Calibri"/>
    </font>
    <font>
      <color theme="1"/>
      <name val="Arial"/>
    </font>
    <font>
      <b/>
      <color rgb="FFFFFFFF"/>
      <name val="Calibri"/>
    </font>
    <font/>
  </fonts>
  <fills count="13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E599"/>
        <bgColor rgb="FFFFE599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B7E1CD"/>
        <bgColor rgb="FFB7E1CD"/>
      </patternFill>
    </fill>
  </fills>
  <borders count="21">
    <border/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ck">
        <color rgb="FFFFFFFF"/>
      </bottom>
    </border>
    <border>
      <right style="thin">
        <color rgb="FFD9D9D9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thick">
        <color rgb="FFFFFFFF"/>
      </right>
      <bottom style="thick">
        <color rgb="FFFFFFFF"/>
      </bottom>
    </border>
    <border>
      <top style="thin">
        <color rgb="FFD9D9D9"/>
      </top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D9D9D9"/>
      </bottom>
    </border>
    <border>
      <right style="thin">
        <color rgb="FFFFFFFF"/>
      </right>
      <bottom style="thin">
        <color rgb="FFD9D9D9"/>
      </bottom>
    </border>
    <border>
      <right style="thin">
        <color rgb="FFD9D9D9"/>
      </right>
      <bottom style="thin">
        <color rgb="FF000000"/>
      </bottom>
    </border>
    <border>
      <right style="thin">
        <color rgb="FF000000"/>
      </right>
      <bottom style="thin">
        <color rgb="FFD9D9D9"/>
      </bottom>
    </border>
    <border>
      <right style="thin">
        <color rgb="FF000000"/>
      </right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vertical="bottom"/>
    </xf>
    <xf borderId="2" fillId="2" fontId="2" numFmtId="0" xfId="0" applyAlignment="1" applyBorder="1" applyFont="1">
      <alignment horizontal="center" vertical="bottom"/>
    </xf>
    <xf borderId="3" fillId="0" fontId="3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4" fillId="0" fontId="3" numFmtId="164" xfId="0" applyAlignment="1" applyBorder="1" applyFont="1" applyNumberFormat="1">
      <alignment horizontal="center" vertical="bottom"/>
    </xf>
    <xf borderId="5" fillId="0" fontId="3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6" fillId="0" fontId="3" numFmtId="164" xfId="0" applyAlignment="1" applyBorder="1" applyFont="1" applyNumberFormat="1">
      <alignment horizontal="center" vertical="bottom"/>
    </xf>
    <xf borderId="7" fillId="2" fontId="2" numFmtId="0" xfId="0" applyAlignment="1" applyBorder="1" applyFont="1">
      <alignment horizontal="center" vertical="bottom"/>
    </xf>
    <xf borderId="8" fillId="2" fontId="2" numFmtId="0" xfId="0" applyAlignment="1" applyBorder="1" applyFont="1">
      <alignment horizontal="center" vertical="bottom"/>
    </xf>
    <xf borderId="8" fillId="2" fontId="2" numFmtId="164" xfId="0" applyAlignment="1" applyBorder="1" applyFont="1" applyNumberFormat="1">
      <alignment horizontal="center" vertical="bottom"/>
    </xf>
    <xf borderId="9" fillId="2" fontId="2" numFmtId="0" xfId="0" applyAlignment="1" applyBorder="1" applyFont="1">
      <alignment horizontal="center" shrinkToFit="0" vertical="bottom" wrapText="1"/>
    </xf>
    <xf borderId="3" fillId="0" fontId="4" numFmtId="2" xfId="0" applyAlignment="1" applyBorder="1" applyFont="1" applyNumberFormat="1">
      <alignment horizontal="center" vertical="bottom"/>
    </xf>
    <xf borderId="0" fillId="0" fontId="4" numFmtId="49" xfId="0" applyFont="1" applyNumberFormat="1"/>
    <xf borderId="0" fillId="0" fontId="5" numFmtId="49" xfId="0" applyAlignment="1" applyFont="1" applyNumberFormat="1">
      <alignment readingOrder="0" shrinkToFit="0" vertical="center" wrapText="0"/>
    </xf>
    <xf borderId="0" fillId="0" fontId="4" numFmtId="0" xfId="0" applyAlignment="1" applyFont="1">
      <alignment vertical="bottom"/>
    </xf>
    <xf borderId="1" fillId="2" fontId="2" numFmtId="0" xfId="0" applyAlignment="1" applyBorder="1" applyFont="1">
      <alignment horizontal="center" shrinkToFit="0" vertical="bottom" wrapText="1"/>
    </xf>
    <xf borderId="0" fillId="3" fontId="4" numFmtId="49" xfId="0" applyAlignment="1" applyFill="1" applyFont="1" applyNumberFormat="1">
      <alignment vertical="bottom"/>
    </xf>
    <xf borderId="10" fillId="4" fontId="4" numFmtId="49" xfId="0" applyAlignment="1" applyBorder="1" applyFill="1" applyFont="1" applyNumberFormat="1">
      <alignment vertical="bottom"/>
    </xf>
    <xf borderId="0" fillId="0" fontId="6" numFmtId="0" xfId="0" applyFont="1"/>
    <xf borderId="11" fillId="2" fontId="2" numFmtId="49" xfId="0" applyAlignment="1" applyBorder="1" applyFont="1" applyNumberFormat="1">
      <alignment horizontal="center" vertical="center"/>
    </xf>
    <xf borderId="12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shrinkToFit="0" vertical="center" wrapText="1"/>
    </xf>
    <xf borderId="11" fillId="0" fontId="4" numFmtId="49" xfId="0" applyAlignment="1" applyBorder="1" applyFont="1" applyNumberFormat="1">
      <alignment readingOrder="0" vertical="center"/>
    </xf>
    <xf borderId="11" fillId="0" fontId="6" numFmtId="0" xfId="0" applyAlignment="1" applyBorder="1" applyFont="1">
      <alignment readingOrder="0" vertical="center"/>
    </xf>
    <xf borderId="11" fillId="0" fontId="6" numFmtId="0" xfId="0" applyAlignment="1" applyBorder="1" applyFont="1">
      <alignment horizontal="left" readingOrder="0" vertical="center"/>
    </xf>
    <xf borderId="11" fillId="0" fontId="6" numFmtId="0" xfId="0" applyAlignment="1" applyBorder="1" applyFont="1">
      <alignment vertical="center"/>
    </xf>
    <xf borderId="11" fillId="0" fontId="6" numFmtId="0" xfId="0" applyAlignment="1" applyBorder="1" applyFont="1">
      <alignment horizontal="center" vertical="center"/>
    </xf>
    <xf borderId="11" fillId="0" fontId="6" numFmtId="10" xfId="0" applyAlignment="1" applyBorder="1" applyFont="1" applyNumberFormat="1">
      <alignment horizontal="center" vertical="center"/>
    </xf>
    <xf borderId="4" fillId="0" fontId="6" numFmtId="165" xfId="0" applyAlignment="1" applyBorder="1" applyFont="1" applyNumberFormat="1">
      <alignment horizontal="center"/>
    </xf>
    <xf borderId="11" fillId="4" fontId="4" numFmtId="49" xfId="0" applyAlignment="1" applyBorder="1" applyFont="1" applyNumberFormat="1">
      <alignment readingOrder="0" vertical="center"/>
    </xf>
    <xf borderId="11" fillId="4" fontId="6" numFmtId="0" xfId="0" applyAlignment="1" applyBorder="1" applyFont="1">
      <alignment readingOrder="0" vertical="center"/>
    </xf>
    <xf borderId="11" fillId="4" fontId="6" numFmtId="0" xfId="0" applyAlignment="1" applyBorder="1" applyFont="1">
      <alignment horizontal="left" readingOrder="0" vertical="center"/>
    </xf>
    <xf borderId="11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center" vertical="center"/>
    </xf>
    <xf borderId="11" fillId="4" fontId="6" numFmtId="10" xfId="0" applyAlignment="1" applyBorder="1" applyFont="1" applyNumberFormat="1">
      <alignment horizontal="center" vertical="center"/>
    </xf>
    <xf borderId="4" fillId="4" fontId="6" numFmtId="165" xfId="0" applyAlignment="1" applyBorder="1" applyFont="1" applyNumberFormat="1">
      <alignment horizontal="center"/>
    </xf>
    <xf borderId="11" fillId="0" fontId="4" numFmtId="49" xfId="0" applyAlignment="1" applyBorder="1" applyFont="1" applyNumberFormat="1">
      <alignment vertical="center"/>
    </xf>
    <xf borderId="11" fillId="0" fontId="6" numFmtId="0" xfId="0" applyAlignment="1" applyBorder="1" applyFont="1">
      <alignment horizontal="left" vertical="center"/>
    </xf>
    <xf borderId="12" fillId="0" fontId="6" numFmtId="166" xfId="0" applyAlignment="1" applyBorder="1" applyFont="1" applyNumberFormat="1">
      <alignment horizontal="center"/>
    </xf>
    <xf borderId="4" fillId="0" fontId="6" numFmtId="166" xfId="0" applyAlignment="1" applyBorder="1" applyFont="1" applyNumberFormat="1">
      <alignment horizontal="center"/>
    </xf>
    <xf borderId="12" fillId="0" fontId="6" numFmtId="165" xfId="0" applyAlignment="1" applyBorder="1" applyFont="1" applyNumberFormat="1">
      <alignment horizontal="center"/>
    </xf>
    <xf borderId="11" fillId="3" fontId="4" numFmtId="49" xfId="0" applyAlignment="1" applyBorder="1" applyFont="1" applyNumberFormat="1">
      <alignment vertical="center"/>
    </xf>
    <xf borderId="11" fillId="3" fontId="6" numFmtId="0" xfId="0" applyAlignment="1" applyBorder="1" applyFont="1">
      <alignment vertical="center"/>
    </xf>
    <xf borderId="11" fillId="3" fontId="6" numFmtId="0" xfId="0" applyAlignment="1" applyBorder="1" applyFont="1">
      <alignment horizontal="left" vertical="center"/>
    </xf>
    <xf borderId="11" fillId="4" fontId="4" numFmtId="49" xfId="0" applyAlignment="1" applyBorder="1" applyFont="1" applyNumberFormat="1">
      <alignment vertical="center"/>
    </xf>
    <xf borderId="11" fillId="4" fontId="6" numFmtId="0" xfId="0" applyAlignment="1" applyBorder="1" applyFont="1">
      <alignment horizontal="left" vertical="center"/>
    </xf>
    <xf borderId="11" fillId="0" fontId="7" numFmtId="10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readingOrder="0" shrinkToFit="0" vertical="bottom" wrapText="0"/>
    </xf>
    <xf borderId="10" fillId="5" fontId="4" numFmtId="49" xfId="0" applyAlignment="1" applyBorder="1" applyFill="1" applyFont="1" applyNumberFormat="1">
      <alignment vertical="bottom"/>
    </xf>
    <xf borderId="0" fillId="6" fontId="6" numFmtId="0" xfId="0" applyFill="1" applyFont="1"/>
    <xf borderId="12" fillId="2" fontId="2" numFmtId="0" xfId="0" applyAlignment="1" applyBorder="1" applyFont="1">
      <alignment horizontal="center" shrinkToFit="0" vertical="center" wrapText="1"/>
    </xf>
    <xf borderId="11" fillId="7" fontId="6" numFmtId="0" xfId="0" applyBorder="1" applyFill="1" applyFont="1"/>
    <xf borderId="11" fillId="0" fontId="6" numFmtId="0" xfId="0" applyBorder="1" applyFont="1"/>
    <xf borderId="11" fillId="0" fontId="6" numFmtId="10" xfId="0" applyBorder="1" applyFont="1" applyNumberFormat="1"/>
    <xf borderId="11" fillId="0" fontId="6" numFmtId="10" xfId="0" applyAlignment="1" applyBorder="1" applyFont="1" applyNumberFormat="1">
      <alignment horizontal="center"/>
    </xf>
    <xf borderId="11" fillId="0" fontId="6" numFmtId="165" xfId="0" applyAlignment="1" applyBorder="1" applyFont="1" applyNumberFormat="1">
      <alignment horizontal="center"/>
    </xf>
    <xf borderId="11" fillId="0" fontId="6" numFmtId="0" xfId="0" applyAlignment="1" applyBorder="1" applyFont="1">
      <alignment horizontal="center"/>
    </xf>
    <xf borderId="11" fillId="8" fontId="4" numFmtId="49" xfId="0" applyAlignment="1" applyBorder="1" applyFill="1" applyFont="1" applyNumberFormat="1">
      <alignment vertical="center"/>
    </xf>
    <xf borderId="11" fillId="8" fontId="6" numFmtId="0" xfId="0" applyAlignment="1" applyBorder="1" applyFont="1">
      <alignment vertical="center"/>
    </xf>
    <xf borderId="11" fillId="8" fontId="6" numFmtId="0" xfId="0" applyAlignment="1" applyBorder="1" applyFont="1">
      <alignment horizontal="left" vertical="center"/>
    </xf>
    <xf borderId="11" fillId="0" fontId="6" numFmtId="9" xfId="0" applyAlignment="1" applyBorder="1" applyFont="1" applyNumberFormat="1">
      <alignment horizontal="center"/>
    </xf>
    <xf borderId="11" fillId="5" fontId="4" numFmtId="49" xfId="0" applyAlignment="1" applyBorder="1" applyFont="1" applyNumberFormat="1">
      <alignment vertical="center"/>
    </xf>
    <xf borderId="11" fillId="5" fontId="6" numFmtId="0" xfId="0" applyAlignment="1" applyBorder="1" applyFont="1">
      <alignment vertical="center"/>
    </xf>
    <xf borderId="11" fillId="5" fontId="6" numFmtId="0" xfId="0" applyAlignment="1" applyBorder="1" applyFont="1">
      <alignment horizontal="left" vertical="center"/>
    </xf>
    <xf borderId="11" fillId="5" fontId="6" numFmtId="0" xfId="0" applyBorder="1" applyFont="1"/>
    <xf borderId="11" fillId="5" fontId="6" numFmtId="10" xfId="0" applyBorder="1" applyFont="1" applyNumberFormat="1"/>
    <xf borderId="11" fillId="5" fontId="6" numFmtId="10" xfId="0" applyAlignment="1" applyBorder="1" applyFont="1" applyNumberFormat="1">
      <alignment horizontal="center"/>
    </xf>
    <xf borderId="11" fillId="5" fontId="6" numFmtId="165" xfId="0" applyAlignment="1" applyBorder="1" applyFont="1" applyNumberFormat="1">
      <alignment horizontal="center"/>
    </xf>
    <xf borderId="11" fillId="5" fontId="6" numFmtId="0" xfId="0" applyAlignment="1" applyBorder="1" applyFont="1">
      <alignment horizontal="center"/>
    </xf>
    <xf borderId="14" fillId="9" fontId="2" numFmtId="49" xfId="0" applyAlignment="1" applyBorder="1" applyFill="1" applyFont="1" applyNumberFormat="1">
      <alignment horizontal="center" shrinkToFit="0" wrapText="1"/>
    </xf>
    <xf borderId="15" fillId="9" fontId="2" numFmtId="0" xfId="0" applyAlignment="1" applyBorder="1" applyFont="1">
      <alignment horizontal="center" shrinkToFit="0" wrapText="1"/>
    </xf>
    <xf borderId="3" fillId="0" fontId="4" numFmtId="49" xfId="0" applyAlignment="1" applyBorder="1" applyFont="1" applyNumberFormat="1">
      <alignment horizontal="center" vertical="bottom"/>
    </xf>
    <xf borderId="4" fillId="0" fontId="4" numFmtId="0" xfId="0" applyAlignment="1" applyBorder="1" applyFont="1">
      <alignment vertical="bottom"/>
    </xf>
    <xf borderId="4" fillId="10" fontId="4" numFmtId="0" xfId="0" applyAlignment="1" applyBorder="1" applyFill="1" applyFont="1">
      <alignment vertical="bottom"/>
    </xf>
    <xf borderId="4" fillId="0" fontId="4" numFmtId="9" xfId="0" applyAlignment="1" applyBorder="1" applyFont="1" applyNumberFormat="1">
      <alignment horizontal="center" vertical="bottom"/>
    </xf>
    <xf borderId="3" fillId="0" fontId="4" numFmtId="49" xfId="0" applyAlignment="1" applyBorder="1" applyFont="1" applyNumberFormat="1">
      <alignment horizontal="center"/>
    </xf>
    <xf borderId="4" fillId="0" fontId="4" numFmtId="0" xfId="0" applyBorder="1" applyFont="1"/>
    <xf borderId="4" fillId="11" fontId="4" numFmtId="0" xfId="0" applyBorder="1" applyFill="1" applyFont="1"/>
    <xf borderId="4" fillId="0" fontId="4" numFmtId="9" xfId="0" applyAlignment="1" applyBorder="1" applyFont="1" applyNumberFormat="1">
      <alignment horizontal="center"/>
    </xf>
    <xf borderId="0" fillId="0" fontId="5" numFmtId="49" xfId="0" applyAlignment="1" applyFont="1" applyNumberFormat="1">
      <alignment shrinkToFit="0" vertical="center" wrapText="0"/>
    </xf>
    <xf borderId="0" fillId="0" fontId="5" numFmtId="0" xfId="0" applyAlignment="1" applyFont="1">
      <alignment readingOrder="0" shrinkToFit="0" vertical="bottom" wrapText="0"/>
    </xf>
    <xf borderId="10" fillId="0" fontId="4" numFmtId="0" xfId="0" applyAlignment="1" applyBorder="1" applyFont="1">
      <alignment vertical="bottom"/>
    </xf>
    <xf borderId="11" fillId="0" fontId="6" numFmtId="0" xfId="0" applyAlignment="1" applyBorder="1" applyFont="1">
      <alignment horizontal="right"/>
    </xf>
    <xf borderId="11" fillId="0" fontId="4" numFmtId="10" xfId="0" applyAlignment="1" applyBorder="1" applyFont="1" applyNumberFormat="1">
      <alignment horizontal="right"/>
    </xf>
    <xf borderId="11" fillId="0" fontId="6" numFmtId="2" xfId="0" applyAlignment="1" applyBorder="1" applyFont="1" applyNumberFormat="1">
      <alignment horizontal="center"/>
    </xf>
    <xf borderId="0" fillId="0" fontId="8" numFmtId="0" xfId="0" applyAlignment="1" applyFont="1">
      <alignment vertical="bottom"/>
    </xf>
    <xf borderId="3" fillId="9" fontId="9" numFmtId="0" xfId="0" applyAlignment="1" applyBorder="1" applyFont="1">
      <alignment horizontal="center" shrinkToFit="0" vertical="bottom" wrapText="1"/>
    </xf>
    <xf borderId="4" fillId="9" fontId="9" numFmtId="0" xfId="0" applyAlignment="1" applyBorder="1" applyFont="1">
      <alignment horizontal="center" shrinkToFit="0" vertical="bottom" wrapText="1"/>
    </xf>
    <xf borderId="16" fillId="9" fontId="9" numFmtId="0" xfId="0" applyAlignment="1" applyBorder="1" applyFont="1">
      <alignment horizontal="center" shrinkToFit="0" vertical="bottom" wrapText="1"/>
    </xf>
    <xf borderId="4" fillId="9" fontId="2" numFmtId="0" xfId="0" applyAlignment="1" applyBorder="1" applyFont="1">
      <alignment horizontal="center" shrinkToFit="0" vertical="bottom" wrapText="1"/>
    </xf>
    <xf borderId="3" fillId="0" fontId="6" numFmtId="0" xfId="0" applyAlignment="1" applyBorder="1" applyFont="1">
      <alignment horizontal="center" shrinkToFit="0" vertical="bottom" wrapText="1"/>
    </xf>
    <xf borderId="17" fillId="0" fontId="6" numFmtId="49" xfId="0" applyAlignment="1" applyBorder="1" applyFont="1" applyNumberFormat="1">
      <alignment horizontal="center" shrinkToFit="0" vertical="bottom" wrapText="1"/>
    </xf>
    <xf borderId="18" fillId="0" fontId="6" numFmtId="0" xfId="0" applyAlignment="1" applyBorder="1" applyFont="1">
      <alignment vertical="bottom"/>
    </xf>
    <xf borderId="4" fillId="0" fontId="4" numFmtId="0" xfId="0" applyAlignment="1" applyBorder="1" applyFont="1">
      <alignment horizontal="center" shrinkToFit="0" vertical="bottom" wrapText="1"/>
    </xf>
    <xf borderId="18" fillId="0" fontId="8" numFmtId="0" xfId="0" applyAlignment="1" applyBorder="1" applyFont="1">
      <alignment vertical="bottom"/>
    </xf>
    <xf borderId="18" fillId="0" fontId="4" numFmtId="0" xfId="0" applyAlignment="1" applyBorder="1" applyFont="1">
      <alignment vertical="bottom"/>
    </xf>
    <xf borderId="17" fillId="0" fontId="8" numFmtId="0" xfId="0" applyAlignment="1" applyBorder="1" applyFont="1">
      <alignment horizontal="center" shrinkToFit="0" vertical="bottom" wrapText="1"/>
    </xf>
    <xf borderId="17" fillId="0" fontId="8" numFmtId="49" xfId="0" applyAlignment="1" applyBorder="1" applyFont="1" applyNumberFormat="1">
      <alignment horizontal="center" shrinkToFit="0" vertical="bottom" wrapText="1"/>
    </xf>
    <xf borderId="10" fillId="0" fontId="8" numFmtId="0" xfId="0" applyAlignment="1" applyBorder="1" applyFont="1">
      <alignment vertical="bottom"/>
    </xf>
    <xf borderId="4" fillId="0" fontId="6" numFmtId="0" xfId="0" applyAlignment="1" applyBorder="1" applyFont="1">
      <alignment horizontal="center" shrinkToFit="0" vertical="bottom" wrapText="1"/>
    </xf>
    <xf borderId="18" fillId="0" fontId="6" numFmtId="0" xfId="0" applyAlignment="1" applyBorder="1" applyFont="1">
      <alignment shrinkToFit="0" vertical="bottom" wrapText="1"/>
    </xf>
    <xf borderId="17" fillId="0" fontId="6" numFmtId="0" xfId="0" applyAlignment="1" applyBorder="1" applyFont="1">
      <alignment horizontal="center" shrinkToFit="0" vertical="bottom" wrapText="1"/>
    </xf>
    <xf borderId="0" fillId="0" fontId="6" numFmtId="10" xfId="0" applyFont="1" applyNumberFormat="1"/>
    <xf borderId="11" fillId="2" fontId="2" numFmtId="0" xfId="0" applyAlignment="1" applyBorder="1" applyFont="1">
      <alignment vertical="bottom"/>
    </xf>
    <xf borderId="11" fillId="2" fontId="2" numFmtId="0" xfId="0" applyAlignment="1" applyBorder="1" applyFont="1">
      <alignment shrinkToFit="0" vertical="bottom" wrapText="1"/>
    </xf>
    <xf borderId="11" fillId="0" fontId="6" numFmtId="0" xfId="0" applyAlignment="1" applyBorder="1" applyFont="1">
      <alignment readingOrder="0"/>
    </xf>
    <xf borderId="11" fillId="2" fontId="2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left" readingOrder="0" vertical="center"/>
    </xf>
    <xf borderId="11" fillId="12" fontId="4" numFmtId="2" xfId="0" applyAlignment="1" applyBorder="1" applyFill="1" applyFont="1" applyNumberFormat="1">
      <alignment horizontal="right" vertical="bottom"/>
    </xf>
    <xf borderId="20" fillId="0" fontId="10" numFmtId="0" xfId="0" applyBorder="1" applyFont="1"/>
    <xf borderId="3" fillId="0" fontId="4" numFmtId="2" xfId="0" applyAlignment="1" applyBorder="1" applyFont="1" applyNumberFormat="1">
      <alignment horizontal="right" vertical="bottom"/>
    </xf>
    <xf borderId="3" fillId="12" fontId="4" numFmtId="2" xfId="0" applyAlignment="1" applyBorder="1" applyFont="1" applyNumberFormat="1">
      <alignment horizontal="right" vertical="bottom"/>
    </xf>
    <xf borderId="3" fillId="0" fontId="10" numFmtId="0" xfId="0" applyBorder="1" applyFont="1"/>
    <xf borderId="0" fillId="0" fontId="4" numFmtId="49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2" fontId="2" numFmtId="49" xfId="0" applyAlignment="1" applyFont="1" applyNumberFormat="1">
      <alignment vertical="bottom"/>
    </xf>
    <xf borderId="0" fillId="2" fontId="2" numFmtId="0" xfId="0" applyAlignment="1" applyFont="1">
      <alignment shrinkToFit="0" vertical="bottom" wrapText="1"/>
    </xf>
    <xf borderId="11" fillId="0" fontId="4" numFmtId="49" xfId="0" applyBorder="1" applyFont="1" applyNumberForma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18.29"/>
    <col customWidth="1" min="3" max="6" width="15.29"/>
    <col customWidth="1" min="7" max="7" width="8.71"/>
  </cols>
  <sheetData>
    <row r="1" ht="14.25" customHeight="1"/>
    <row r="2" ht="37.5" customHeight="1">
      <c r="B2" s="1" t="s">
        <v>0</v>
      </c>
    </row>
    <row r="3" ht="14.25" customHeight="1"/>
    <row r="4" ht="14.25" customHeight="1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ht="14.25" customHeight="1">
      <c r="B5" s="4" t="s">
        <v>6</v>
      </c>
      <c r="C5" s="5">
        <v>70125.0</v>
      </c>
      <c r="D5" s="5">
        <v>70125.0</v>
      </c>
      <c r="E5" s="5">
        <v>54217.0</v>
      </c>
      <c r="F5" s="6">
        <v>0.7731479500891</v>
      </c>
    </row>
    <row r="6" ht="14.25" customHeight="1">
      <c r="B6" s="7" t="s">
        <v>7</v>
      </c>
      <c r="C6" s="8">
        <v>22255.0</v>
      </c>
      <c r="D6" s="8">
        <v>22255.0</v>
      </c>
      <c r="E6" s="8">
        <v>16671.0</v>
      </c>
      <c r="F6" s="9">
        <v>0.7490900921141</v>
      </c>
    </row>
    <row r="7" ht="14.25" customHeight="1">
      <c r="B7" s="10" t="s">
        <v>8</v>
      </c>
      <c r="C7" s="11">
        <f t="shared" ref="C7:E7" si="1">SUM(C5:C6)</f>
        <v>92380</v>
      </c>
      <c r="D7" s="11">
        <f t="shared" si="1"/>
        <v>92380</v>
      </c>
      <c r="E7" s="11">
        <f t="shared" si="1"/>
        <v>70888</v>
      </c>
      <c r="F7" s="12">
        <f>E7/D7</f>
        <v>0.7673522407</v>
      </c>
    </row>
    <row r="8" ht="14.25" customHeight="1"/>
    <row r="9" ht="14.25" hidden="1" customHeight="1"/>
    <row r="10" ht="14.25" hidden="1" customHeight="1">
      <c r="B10" s="13" t="s">
        <v>9</v>
      </c>
      <c r="C10" s="13" t="s">
        <v>10</v>
      </c>
    </row>
    <row r="11" ht="14.25" hidden="1" customHeight="1">
      <c r="B11" s="14">
        <v>0.15680161158864322</v>
      </c>
      <c r="C11" s="14">
        <v>0.2126251944895712</v>
      </c>
    </row>
    <row r="12" ht="14.2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2.57"/>
    <col customWidth="1" min="3" max="3" width="67.57"/>
    <col customWidth="1" min="4" max="4" width="16.14"/>
    <col customWidth="1" min="5" max="5" width="12.57"/>
    <col customWidth="1" min="6" max="6" width="12.71"/>
    <col customWidth="1" min="7" max="7" width="8.71"/>
    <col customWidth="1" min="8" max="8" width="15.0"/>
    <col customWidth="1" min="9" max="9" width="15.71"/>
    <col customWidth="1" min="10" max="10" width="8.71"/>
  </cols>
  <sheetData>
    <row r="1" ht="14.25" customHeight="1"/>
    <row r="2" ht="47.25" customHeight="1">
      <c r="B2" s="85" t="s">
        <v>2422</v>
      </c>
      <c r="C2" s="17"/>
      <c r="D2" s="17"/>
      <c r="E2" s="17"/>
      <c r="F2" s="17"/>
      <c r="G2" s="17"/>
      <c r="H2" s="17"/>
      <c r="I2" s="17"/>
    </row>
    <row r="3" ht="14.25" customHeight="1">
      <c r="B3" s="86"/>
      <c r="C3" s="86"/>
      <c r="D3" s="86"/>
      <c r="E3" s="86"/>
      <c r="F3" s="86"/>
      <c r="G3" s="86"/>
      <c r="H3" s="86"/>
      <c r="I3" s="86"/>
    </row>
    <row r="4" ht="14.25" customHeight="1">
      <c r="B4" s="108" t="s">
        <v>1</v>
      </c>
      <c r="C4" s="108" t="s">
        <v>1667</v>
      </c>
      <c r="D4" s="108" t="s">
        <v>2423</v>
      </c>
      <c r="E4" s="108" t="s">
        <v>2</v>
      </c>
      <c r="F4" s="108" t="s">
        <v>3</v>
      </c>
      <c r="G4" s="108" t="s">
        <v>17</v>
      </c>
      <c r="H4" s="108" t="s">
        <v>1669</v>
      </c>
      <c r="I4" s="109" t="s">
        <v>2424</v>
      </c>
    </row>
    <row r="5" ht="14.25" customHeight="1">
      <c r="B5" s="57" t="s">
        <v>6</v>
      </c>
      <c r="C5" s="110" t="s">
        <v>21</v>
      </c>
      <c r="D5" s="57" t="s">
        <v>2425</v>
      </c>
      <c r="E5" s="87">
        <v>17279.0</v>
      </c>
      <c r="F5" s="87">
        <v>17279.0</v>
      </c>
      <c r="G5" s="87">
        <v>12832.0</v>
      </c>
      <c r="H5" s="88">
        <f>G5/F5</f>
        <v>0.7426355692</v>
      </c>
      <c r="I5" s="61" t="str">
        <f>IF(H5=Coursewise!$G$5, "Equal", IF(H5&gt;Coursewise!$G$5, "Above", "Below"))</f>
        <v>Above</v>
      </c>
    </row>
    <row r="6" ht="14.25" customHeight="1">
      <c r="B6" s="57"/>
      <c r="C6" s="57"/>
      <c r="D6" s="57"/>
      <c r="E6" s="87"/>
      <c r="F6" s="87"/>
      <c r="G6" s="87"/>
      <c r="H6" s="88"/>
      <c r="I6" s="61"/>
    </row>
    <row r="7" ht="14.25" customHeight="1">
      <c r="B7" s="57"/>
      <c r="C7" s="57"/>
      <c r="D7" s="57"/>
      <c r="E7" s="87"/>
      <c r="F7" s="87"/>
      <c r="G7" s="87"/>
      <c r="H7" s="88"/>
      <c r="I7" s="61"/>
    </row>
    <row r="8" ht="14.25" customHeight="1">
      <c r="B8" s="57"/>
      <c r="C8" s="57"/>
      <c r="D8" s="57"/>
      <c r="E8" s="87"/>
      <c r="F8" s="87"/>
      <c r="G8" s="87"/>
      <c r="H8" s="88"/>
      <c r="I8" s="61"/>
    </row>
    <row r="9" ht="14.25" customHeight="1">
      <c r="B9" s="57"/>
      <c r="C9" s="57"/>
      <c r="D9" s="57"/>
      <c r="E9" s="87"/>
      <c r="F9" s="87"/>
      <c r="G9" s="87"/>
      <c r="H9" s="88"/>
      <c r="I9" s="61"/>
    </row>
    <row r="10" ht="14.25" customHeight="1">
      <c r="B10" s="57"/>
      <c r="C10" s="57"/>
      <c r="D10" s="57"/>
      <c r="E10" s="87"/>
      <c r="F10" s="87"/>
      <c r="G10" s="87"/>
      <c r="H10" s="88"/>
      <c r="I10" s="61"/>
    </row>
    <row r="11" ht="14.25" customHeight="1">
      <c r="B11" s="57"/>
      <c r="C11" s="57"/>
      <c r="D11" s="57"/>
      <c r="E11" s="87"/>
      <c r="F11" s="87"/>
      <c r="G11" s="87"/>
      <c r="H11" s="88"/>
      <c r="I11" s="61"/>
    </row>
    <row r="12" ht="14.25" customHeight="1">
      <c r="B12" s="57"/>
      <c r="C12" s="57"/>
      <c r="D12" s="57"/>
      <c r="E12" s="87"/>
      <c r="F12" s="87"/>
      <c r="G12" s="87"/>
      <c r="H12" s="88"/>
      <c r="I12" s="61"/>
    </row>
    <row r="13" ht="14.25" customHeight="1">
      <c r="B13" s="57"/>
      <c r="C13" s="57"/>
      <c r="D13" s="57"/>
      <c r="E13" s="87"/>
      <c r="F13" s="87"/>
      <c r="G13" s="87"/>
      <c r="H13" s="88"/>
      <c r="I13" s="61"/>
    </row>
    <row r="14" ht="14.25" customHeight="1">
      <c r="B14" s="57"/>
      <c r="C14" s="57"/>
      <c r="D14" s="57"/>
      <c r="E14" s="87"/>
      <c r="F14" s="87"/>
      <c r="G14" s="87"/>
      <c r="H14" s="88"/>
      <c r="I14" s="61"/>
    </row>
    <row r="15" ht="14.25" customHeight="1">
      <c r="B15" s="57"/>
      <c r="C15" s="57"/>
      <c r="D15" s="57"/>
      <c r="E15" s="87"/>
      <c r="F15" s="87"/>
      <c r="G15" s="87"/>
      <c r="H15" s="88"/>
      <c r="I15" s="61"/>
    </row>
    <row r="16" ht="14.25" customHeight="1">
      <c r="B16" s="57"/>
      <c r="C16" s="57"/>
      <c r="D16" s="57"/>
      <c r="E16" s="87"/>
      <c r="F16" s="87"/>
      <c r="G16" s="87"/>
      <c r="H16" s="88"/>
      <c r="I16" s="61"/>
    </row>
    <row r="17" ht="14.25" customHeight="1">
      <c r="B17" s="57"/>
      <c r="C17" s="57"/>
      <c r="D17" s="57"/>
      <c r="E17" s="87"/>
      <c r="F17" s="87"/>
      <c r="G17" s="87"/>
      <c r="H17" s="88"/>
      <c r="I17" s="61"/>
    </row>
    <row r="18" ht="14.25" customHeight="1">
      <c r="B18" s="57"/>
      <c r="C18" s="57"/>
      <c r="D18" s="57"/>
      <c r="E18" s="87"/>
      <c r="F18" s="87"/>
      <c r="G18" s="87"/>
      <c r="H18" s="88"/>
      <c r="I18" s="61"/>
    </row>
    <row r="19" ht="14.25" customHeight="1">
      <c r="B19" s="57"/>
      <c r="C19" s="57"/>
      <c r="D19" s="57"/>
      <c r="E19" s="87"/>
      <c r="F19" s="87"/>
      <c r="G19" s="87"/>
      <c r="H19" s="88"/>
      <c r="I19" s="61"/>
    </row>
    <row r="20" ht="14.25" customHeight="1">
      <c r="B20" s="57"/>
      <c r="C20" s="57"/>
      <c r="D20" s="57"/>
      <c r="E20" s="87"/>
      <c r="F20" s="87"/>
      <c r="G20" s="87"/>
      <c r="H20" s="88"/>
      <c r="I20" s="61"/>
    </row>
    <row r="21" ht="14.25" customHeight="1">
      <c r="B21" s="57"/>
      <c r="C21" s="57"/>
      <c r="D21" s="57"/>
      <c r="E21" s="87"/>
      <c r="F21" s="87"/>
      <c r="G21" s="87"/>
      <c r="H21" s="88"/>
      <c r="I21" s="61"/>
    </row>
    <row r="22" ht="14.25" customHeight="1">
      <c r="B22" s="57"/>
      <c r="C22" s="57"/>
      <c r="D22" s="57"/>
      <c r="E22" s="87"/>
      <c r="F22" s="87"/>
      <c r="G22" s="87"/>
      <c r="H22" s="88"/>
      <c r="I22" s="61"/>
    </row>
    <row r="23" ht="14.25" customHeight="1">
      <c r="B23" s="57"/>
      <c r="C23" s="57"/>
      <c r="D23" s="57"/>
      <c r="E23" s="87"/>
      <c r="F23" s="87"/>
      <c r="G23" s="87"/>
      <c r="H23" s="88"/>
      <c r="I23" s="61"/>
    </row>
    <row r="24" ht="14.25" customHeight="1">
      <c r="B24" s="57"/>
      <c r="C24" s="57"/>
      <c r="D24" s="57"/>
      <c r="E24" s="87"/>
      <c r="F24" s="87"/>
      <c r="G24" s="87"/>
      <c r="H24" s="88"/>
      <c r="I24" s="61"/>
    </row>
    <row r="25" ht="14.25" customHeight="1">
      <c r="B25" s="57"/>
      <c r="C25" s="57"/>
      <c r="D25" s="57"/>
      <c r="E25" s="87"/>
      <c r="F25" s="87"/>
      <c r="G25" s="87"/>
      <c r="H25" s="88"/>
      <c r="I25" s="61"/>
    </row>
    <row r="26" ht="14.25" customHeight="1">
      <c r="B26" s="57"/>
      <c r="C26" s="57"/>
      <c r="D26" s="57"/>
      <c r="E26" s="87"/>
      <c r="F26" s="87"/>
      <c r="G26" s="87"/>
      <c r="H26" s="88"/>
      <c r="I26" s="61"/>
    </row>
    <row r="27" ht="14.25" customHeight="1">
      <c r="B27" s="57"/>
      <c r="C27" s="57"/>
      <c r="D27" s="57"/>
      <c r="E27" s="87"/>
      <c r="F27" s="87"/>
      <c r="G27" s="87"/>
      <c r="H27" s="88"/>
      <c r="I27" s="61"/>
    </row>
    <row r="28" ht="14.25" customHeight="1">
      <c r="B28" s="57"/>
      <c r="C28" s="57"/>
      <c r="D28" s="57"/>
      <c r="E28" s="87"/>
      <c r="F28" s="87"/>
      <c r="G28" s="87"/>
      <c r="H28" s="88"/>
      <c r="I28" s="61"/>
    </row>
    <row r="29" ht="14.25" customHeight="1">
      <c r="B29" s="57"/>
      <c r="C29" s="57"/>
      <c r="D29" s="57"/>
      <c r="E29" s="87"/>
      <c r="F29" s="87"/>
      <c r="G29" s="87"/>
      <c r="H29" s="88"/>
      <c r="I29" s="61"/>
    </row>
    <row r="30" ht="14.25" customHeight="1">
      <c r="B30" s="57"/>
      <c r="C30" s="57"/>
      <c r="D30" s="57"/>
      <c r="E30" s="87"/>
      <c r="F30" s="87"/>
      <c r="G30" s="87"/>
      <c r="H30" s="88"/>
      <c r="I30" s="61"/>
    </row>
    <row r="31" ht="14.25" customHeight="1">
      <c r="B31" s="57"/>
      <c r="C31" s="57"/>
      <c r="D31" s="57"/>
      <c r="E31" s="87"/>
      <c r="F31" s="87"/>
      <c r="G31" s="87"/>
      <c r="H31" s="88"/>
      <c r="I31" s="61"/>
    </row>
    <row r="32" ht="14.25" customHeight="1">
      <c r="B32" s="57"/>
      <c r="C32" s="57"/>
      <c r="D32" s="57"/>
      <c r="E32" s="87"/>
      <c r="F32" s="87"/>
      <c r="G32" s="87"/>
      <c r="H32" s="88"/>
      <c r="I32" s="61"/>
    </row>
    <row r="33" ht="14.25" customHeight="1">
      <c r="B33" s="57"/>
      <c r="C33" s="57"/>
      <c r="D33" s="57"/>
      <c r="E33" s="87"/>
      <c r="F33" s="87"/>
      <c r="G33" s="87"/>
      <c r="H33" s="88"/>
      <c r="I33" s="61"/>
    </row>
    <row r="34" ht="14.25" customHeight="1">
      <c r="B34" s="57"/>
      <c r="C34" s="57"/>
      <c r="D34" s="57"/>
      <c r="E34" s="87"/>
      <c r="F34" s="87"/>
      <c r="G34" s="87"/>
      <c r="H34" s="88"/>
      <c r="I34" s="61"/>
    </row>
    <row r="35" ht="14.25" customHeight="1">
      <c r="B35" s="57"/>
      <c r="C35" s="57"/>
      <c r="D35" s="57"/>
      <c r="E35" s="87"/>
      <c r="F35" s="87"/>
      <c r="G35" s="87"/>
      <c r="H35" s="88"/>
      <c r="I35" s="61"/>
    </row>
    <row r="36" ht="14.25" customHeight="1">
      <c r="B36" s="57"/>
      <c r="C36" s="57"/>
      <c r="D36" s="57"/>
      <c r="E36" s="87"/>
      <c r="F36" s="87"/>
      <c r="G36" s="87"/>
      <c r="H36" s="88"/>
      <c r="I36" s="61"/>
    </row>
    <row r="37" ht="14.25" customHeight="1">
      <c r="B37" s="57"/>
      <c r="C37" s="57"/>
      <c r="D37" s="57"/>
      <c r="E37" s="87"/>
      <c r="F37" s="87"/>
      <c r="G37" s="87"/>
      <c r="H37" s="88"/>
      <c r="I37" s="61"/>
    </row>
    <row r="38" ht="14.25" customHeight="1">
      <c r="B38" s="57"/>
      <c r="C38" s="57"/>
      <c r="D38" s="57"/>
      <c r="E38" s="87"/>
      <c r="F38" s="87"/>
      <c r="G38" s="87"/>
      <c r="H38" s="88"/>
      <c r="I38" s="61"/>
    </row>
    <row r="39" ht="14.25" customHeight="1">
      <c r="B39" s="57"/>
      <c r="C39" s="57"/>
      <c r="D39" s="57"/>
      <c r="E39" s="87"/>
      <c r="F39" s="87"/>
      <c r="G39" s="87"/>
      <c r="H39" s="88"/>
      <c r="I39" s="61"/>
    </row>
    <row r="40" ht="14.25" customHeight="1">
      <c r="B40" s="57"/>
      <c r="C40" s="57"/>
      <c r="D40" s="57"/>
      <c r="E40" s="87"/>
      <c r="F40" s="87"/>
      <c r="G40" s="87"/>
      <c r="H40" s="88"/>
      <c r="I40" s="61"/>
    </row>
    <row r="41" ht="14.25" customHeight="1">
      <c r="B41" s="57"/>
      <c r="C41" s="57"/>
      <c r="D41" s="57"/>
      <c r="E41" s="87"/>
      <c r="F41" s="87"/>
      <c r="G41" s="87"/>
      <c r="H41" s="88"/>
      <c r="I41" s="61"/>
    </row>
    <row r="42" ht="14.25" customHeight="1">
      <c r="B42" s="57"/>
      <c r="C42" s="57"/>
      <c r="D42" s="57"/>
      <c r="E42" s="87"/>
      <c r="F42" s="87"/>
      <c r="G42" s="87"/>
      <c r="H42" s="88"/>
      <c r="I42" s="61"/>
    </row>
    <row r="43" ht="14.25" customHeight="1">
      <c r="B43" s="57"/>
      <c r="C43" s="57"/>
      <c r="D43" s="57"/>
      <c r="E43" s="87"/>
      <c r="F43" s="87"/>
      <c r="G43" s="87"/>
      <c r="H43" s="88"/>
      <c r="I43" s="61"/>
    </row>
    <row r="44" ht="14.25" customHeight="1">
      <c r="B44" s="57"/>
      <c r="C44" s="57"/>
      <c r="D44" s="57"/>
      <c r="E44" s="87"/>
      <c r="F44" s="87"/>
      <c r="G44" s="87"/>
      <c r="H44" s="88"/>
      <c r="I44" s="61"/>
    </row>
    <row r="45" ht="14.25" customHeight="1">
      <c r="B45" s="57"/>
      <c r="C45" s="57"/>
      <c r="D45" s="57"/>
      <c r="E45" s="87"/>
      <c r="F45" s="87"/>
      <c r="G45" s="87"/>
      <c r="H45" s="88"/>
      <c r="I45" s="61"/>
    </row>
    <row r="46" ht="14.25" customHeight="1">
      <c r="B46" s="57"/>
      <c r="C46" s="57"/>
      <c r="D46" s="57"/>
      <c r="E46" s="87"/>
      <c r="F46" s="87"/>
      <c r="G46" s="87"/>
      <c r="H46" s="88"/>
      <c r="I46" s="61"/>
    </row>
    <row r="47" ht="14.25" customHeight="1">
      <c r="B47" s="57"/>
      <c r="C47" s="57"/>
      <c r="D47" s="57"/>
      <c r="E47" s="87"/>
      <c r="F47" s="87"/>
      <c r="G47" s="87"/>
      <c r="H47" s="88"/>
      <c r="I47" s="61"/>
    </row>
    <row r="48" ht="14.25" customHeight="1">
      <c r="B48" s="57"/>
      <c r="C48" s="57"/>
      <c r="D48" s="57"/>
      <c r="E48" s="87"/>
      <c r="F48" s="87"/>
      <c r="G48" s="87"/>
      <c r="H48" s="88"/>
      <c r="I48" s="61"/>
    </row>
    <row r="49" ht="14.25" customHeight="1">
      <c r="B49" s="57"/>
      <c r="C49" s="57"/>
      <c r="D49" s="57"/>
      <c r="E49" s="87"/>
      <c r="F49" s="87"/>
      <c r="G49" s="87"/>
      <c r="H49" s="88"/>
      <c r="I49" s="61"/>
    </row>
    <row r="50" ht="14.25" customHeight="1">
      <c r="B50" s="57"/>
      <c r="C50" s="57"/>
      <c r="D50" s="57"/>
      <c r="E50" s="87"/>
      <c r="F50" s="87"/>
      <c r="G50" s="87"/>
      <c r="H50" s="88"/>
      <c r="I50" s="61"/>
    </row>
    <row r="51" ht="14.25" customHeight="1">
      <c r="B51" s="57"/>
      <c r="C51" s="57"/>
      <c r="D51" s="57"/>
      <c r="E51" s="87"/>
      <c r="F51" s="87"/>
      <c r="G51" s="87"/>
      <c r="H51" s="88"/>
      <c r="I51" s="61"/>
    </row>
    <row r="52" ht="14.25" customHeight="1">
      <c r="B52" s="57"/>
      <c r="C52" s="57"/>
      <c r="D52" s="57"/>
      <c r="E52" s="87"/>
      <c r="F52" s="87"/>
      <c r="G52" s="87"/>
      <c r="H52" s="88"/>
      <c r="I52" s="61"/>
    </row>
    <row r="53" ht="14.25" customHeight="1">
      <c r="B53" s="57"/>
      <c r="C53" s="57"/>
      <c r="D53" s="57"/>
      <c r="E53" s="87"/>
      <c r="F53" s="87"/>
      <c r="G53" s="87"/>
      <c r="H53" s="88"/>
      <c r="I53" s="61"/>
    </row>
    <row r="54" ht="14.25" customHeight="1">
      <c r="B54" s="57"/>
      <c r="C54" s="57"/>
      <c r="D54" s="57"/>
      <c r="E54" s="87"/>
      <c r="F54" s="87"/>
      <c r="G54" s="87"/>
      <c r="H54" s="88"/>
      <c r="I54" s="61"/>
    </row>
    <row r="55" ht="14.25" customHeight="1">
      <c r="B55" s="57"/>
      <c r="C55" s="57"/>
      <c r="D55" s="57"/>
      <c r="E55" s="87"/>
      <c r="F55" s="87"/>
      <c r="G55" s="87"/>
      <c r="H55" s="88"/>
      <c r="I55" s="61"/>
    </row>
    <row r="56" ht="14.25" customHeight="1">
      <c r="B56" s="57"/>
      <c r="C56" s="57"/>
      <c r="D56" s="57"/>
      <c r="E56" s="87"/>
      <c r="F56" s="87"/>
      <c r="G56" s="87"/>
      <c r="H56" s="88"/>
      <c r="I56" s="61"/>
    </row>
    <row r="57" ht="14.25" customHeight="1">
      <c r="B57" s="57"/>
      <c r="C57" s="57"/>
      <c r="D57" s="57"/>
      <c r="E57" s="87"/>
      <c r="F57" s="87"/>
      <c r="G57" s="87"/>
      <c r="H57" s="88"/>
      <c r="I57" s="61"/>
    </row>
    <row r="58" ht="14.25" customHeight="1">
      <c r="B58" s="57"/>
      <c r="C58" s="57"/>
      <c r="D58" s="57"/>
      <c r="E58" s="87"/>
      <c r="F58" s="87"/>
      <c r="G58" s="87"/>
      <c r="H58" s="88"/>
      <c r="I58" s="61"/>
    </row>
    <row r="59" ht="14.25" customHeight="1">
      <c r="B59" s="57"/>
      <c r="C59" s="57"/>
      <c r="D59" s="57"/>
      <c r="E59" s="87"/>
      <c r="F59" s="87"/>
      <c r="G59" s="87"/>
      <c r="H59" s="88"/>
      <c r="I59" s="61"/>
    </row>
    <row r="60" ht="14.25" customHeight="1">
      <c r="B60" s="57"/>
      <c r="C60" s="57"/>
      <c r="D60" s="57"/>
      <c r="E60" s="87"/>
      <c r="F60" s="87"/>
      <c r="G60" s="87"/>
      <c r="H60" s="88"/>
      <c r="I60" s="61"/>
    </row>
    <row r="61" ht="14.25" customHeight="1"/>
    <row r="62" ht="14.25" customHeight="1"/>
  </sheetData>
  <conditionalFormatting sqref="I5:I60">
    <cfRule type="containsText" dxfId="0" priority="1" operator="containsText" text="Above">
      <formula>NOT(ISERROR(SEARCH(("Above"),(I5))))</formula>
    </cfRule>
  </conditionalFormatting>
  <conditionalFormatting sqref="I5:I60">
    <cfRule type="containsText" dxfId="1" priority="2" operator="containsText" text="Below">
      <formula>NOT(ISERROR(SEARCH(("Below"),(I5))))</formula>
    </cfRule>
  </conditionalFormatting>
  <conditionalFormatting sqref="I5:I60">
    <cfRule type="containsText" dxfId="2" priority="3" operator="containsText" text="Equal">
      <formula>NOT(ISERROR(SEARCH(("Equal"),(I5))))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43"/>
    <col customWidth="1" min="2" max="2" width="16.14"/>
    <col customWidth="1" min="3" max="3" width="61.86"/>
    <col customWidth="1" min="4" max="4" width="13.0"/>
    <col customWidth="1" min="5" max="5" width="46.43"/>
    <col customWidth="1" min="6" max="6" width="13.0"/>
    <col customWidth="1" min="7" max="7" width="15.0"/>
    <col customWidth="1" min="8" max="8" width="17.14"/>
    <col customWidth="1" min="9" max="9" width="16.71"/>
    <col customWidth="1" min="10" max="10" width="17.71"/>
    <col customWidth="1" min="11" max="11" width="19.0"/>
    <col customWidth="1" min="12" max="12" width="8.71"/>
  </cols>
  <sheetData>
    <row r="1" ht="14.25" customHeight="1"/>
    <row r="2" ht="45.75" customHeight="1">
      <c r="B2" s="85" t="s">
        <v>2426</v>
      </c>
      <c r="D2" s="17"/>
      <c r="E2" s="17"/>
      <c r="F2" s="17"/>
      <c r="G2" s="17"/>
      <c r="H2" s="17"/>
      <c r="I2" s="17"/>
      <c r="J2" s="17"/>
    </row>
    <row r="3" ht="14.25" customHeight="1">
      <c r="C3" s="86"/>
      <c r="D3" s="86"/>
      <c r="E3" s="86"/>
      <c r="F3" s="86"/>
      <c r="G3" s="86"/>
      <c r="H3" s="86"/>
      <c r="I3" s="86"/>
      <c r="J3" s="86"/>
    </row>
    <row r="4" ht="14.25" customHeight="1">
      <c r="B4" s="111" t="s">
        <v>1</v>
      </c>
      <c r="C4" s="23" t="s">
        <v>1667</v>
      </c>
      <c r="D4" s="23" t="s">
        <v>2423</v>
      </c>
      <c r="E4" s="23" t="s">
        <v>2427</v>
      </c>
      <c r="F4" s="23" t="s">
        <v>2</v>
      </c>
      <c r="G4" s="23" t="s">
        <v>3</v>
      </c>
      <c r="H4" s="23" t="s">
        <v>1668</v>
      </c>
      <c r="I4" s="23" t="s">
        <v>5</v>
      </c>
      <c r="J4" s="55" t="s">
        <v>2424</v>
      </c>
      <c r="K4" s="55" t="s">
        <v>2428</v>
      </c>
    </row>
    <row r="5" ht="14.25" customHeight="1">
      <c r="B5" s="112" t="s">
        <v>6</v>
      </c>
      <c r="C5" s="113" t="s">
        <v>21</v>
      </c>
      <c r="D5" s="57" t="s">
        <v>2425</v>
      </c>
      <c r="E5" s="57" t="s">
        <v>2429</v>
      </c>
      <c r="F5" s="57">
        <v>17279.0</v>
      </c>
      <c r="G5" s="57">
        <v>16051.0</v>
      </c>
      <c r="H5" s="57">
        <v>14776.0</v>
      </c>
      <c r="I5" s="58">
        <f t="shared" ref="I5:I10" si="1">H5/G5</f>
        <v>0.9205656968</v>
      </c>
      <c r="J5" s="61" t="str">
        <f>IF(I5=Coursewise!$G$5, "Equal", IF(I5&gt;Coursewise!$G$5, "Above", "Below"))</f>
        <v>Above</v>
      </c>
      <c r="K5" s="114">
        <f>(I5-Coursewise!$G$5)/STDEV($I$5:$I$10)</f>
        <v>23.27756923</v>
      </c>
    </row>
    <row r="6" ht="14.25" customHeight="1">
      <c r="B6" s="115"/>
      <c r="C6" s="115"/>
      <c r="D6" s="57" t="s">
        <v>2425</v>
      </c>
      <c r="E6" s="57" t="s">
        <v>2430</v>
      </c>
      <c r="F6" s="57">
        <v>17279.0</v>
      </c>
      <c r="G6" s="57">
        <v>16941.0</v>
      </c>
      <c r="H6" s="57">
        <v>14355.0</v>
      </c>
      <c r="I6" s="58">
        <f t="shared" si="1"/>
        <v>0.8473525766</v>
      </c>
      <c r="J6" s="61" t="str">
        <f>IF(I6=Coursewise!$G$5, "Equal", IF(I6&gt;Coursewise!$G$5, "Above", "Below"))</f>
        <v>Above</v>
      </c>
      <c r="K6" s="116">
        <f>(I6-Coursewise!$G$5)/STDEV($I$5:$I$10)</f>
        <v>21.42629074</v>
      </c>
    </row>
    <row r="7" ht="14.25" customHeight="1">
      <c r="B7" s="115"/>
      <c r="C7" s="115"/>
      <c r="D7" s="57" t="s">
        <v>2425</v>
      </c>
      <c r="E7" s="57" t="s">
        <v>2431</v>
      </c>
      <c r="F7" s="57">
        <v>17279.0</v>
      </c>
      <c r="G7" s="57">
        <v>16141.0</v>
      </c>
      <c r="H7" s="57">
        <v>14365.0</v>
      </c>
      <c r="I7" s="58">
        <f t="shared" si="1"/>
        <v>0.8899696425</v>
      </c>
      <c r="J7" s="61" t="str">
        <f>IF(I7=Coursewise!$G$5, "Equal", IF(I7&gt;Coursewise!$G$5, "Above", "Below"))</f>
        <v>Above</v>
      </c>
      <c r="K7" s="116">
        <f>(I7-Coursewise!$G$5)/STDEV($I$5:$I$10)</f>
        <v>22.50391258</v>
      </c>
    </row>
    <row r="8" ht="14.25" customHeight="1">
      <c r="B8" s="115"/>
      <c r="C8" s="115"/>
      <c r="D8" s="57" t="s">
        <v>2425</v>
      </c>
      <c r="E8" s="57" t="s">
        <v>2432</v>
      </c>
      <c r="F8" s="57">
        <v>17279.0</v>
      </c>
      <c r="G8" s="57">
        <v>15980.0</v>
      </c>
      <c r="H8" s="57">
        <v>14665.0</v>
      </c>
      <c r="I8" s="58">
        <f t="shared" si="1"/>
        <v>0.917709637</v>
      </c>
      <c r="J8" s="61" t="str">
        <f>IF(I8=Coursewise!$G$5, "Equal", IF(I8&gt;Coursewise!$G$5, "Above", "Below"))</f>
        <v>Above</v>
      </c>
      <c r="K8" s="117">
        <f>(I8-Coursewise!$G$5)/STDEV($I$5:$I$10)</f>
        <v>23.20535045</v>
      </c>
    </row>
    <row r="9" ht="14.25" customHeight="1">
      <c r="B9" s="115"/>
      <c r="C9" s="115"/>
      <c r="D9" s="57" t="s">
        <v>2433</v>
      </c>
      <c r="E9" s="57" t="s">
        <v>2434</v>
      </c>
      <c r="F9" s="57">
        <v>9675.0</v>
      </c>
      <c r="G9" s="57">
        <v>9051.0</v>
      </c>
      <c r="H9" s="57">
        <v>8707.0</v>
      </c>
      <c r="I9" s="58">
        <f t="shared" si="1"/>
        <v>0.9619931499</v>
      </c>
      <c r="J9" s="61" t="str">
        <f>IF(I9=Coursewise!$G$5, "Equal", IF(I9&gt;Coursewise!$G$5, "Above", "Below"))</f>
        <v>Above</v>
      </c>
      <c r="K9" s="117">
        <f>(I9-Coursewise!$G$5)/STDEV($I$5:$I$10)</f>
        <v>24.32511033</v>
      </c>
    </row>
    <row r="10" ht="14.25" customHeight="1">
      <c r="B10" s="118"/>
      <c r="C10" s="118"/>
      <c r="D10" s="57" t="s">
        <v>2433</v>
      </c>
      <c r="E10" s="57" t="s">
        <v>2435</v>
      </c>
      <c r="F10" s="57">
        <v>9675.0</v>
      </c>
      <c r="G10" s="57">
        <v>9575.0</v>
      </c>
      <c r="H10" s="57">
        <v>8957.0</v>
      </c>
      <c r="I10" s="58">
        <f t="shared" si="1"/>
        <v>0.9354569191</v>
      </c>
      <c r="J10" s="61" t="str">
        <f>IF(I10=Coursewise!$G$5, "Equal", IF(I10&gt;Coursewise!$G$5, "Above", "Below"))</f>
        <v>Above</v>
      </c>
      <c r="K10" s="116">
        <f>(I10-Coursewise!$G$5)/STDEV($I$5:$I$10)</f>
        <v>23.65411102</v>
      </c>
    </row>
    <row r="11" ht="14.25" customHeight="1">
      <c r="B11" s="112"/>
      <c r="C11" s="112"/>
      <c r="D11" s="57"/>
      <c r="E11" s="57"/>
      <c r="F11" s="57"/>
      <c r="G11" s="57"/>
      <c r="H11" s="57"/>
      <c r="I11" s="58"/>
      <c r="J11" s="61"/>
      <c r="K11" s="116"/>
    </row>
    <row r="12" ht="14.25" customHeight="1">
      <c r="B12" s="115"/>
      <c r="C12" s="115"/>
      <c r="D12" s="57"/>
      <c r="E12" s="57"/>
      <c r="F12" s="57"/>
      <c r="G12" s="57"/>
      <c r="H12" s="57"/>
      <c r="I12" s="58"/>
      <c r="J12" s="61"/>
      <c r="K12" s="116"/>
    </row>
    <row r="13" ht="14.25" customHeight="1">
      <c r="B13" s="115"/>
      <c r="C13" s="115"/>
      <c r="D13" s="57"/>
      <c r="E13" s="57"/>
      <c r="F13" s="57"/>
      <c r="G13" s="57"/>
      <c r="H13" s="57"/>
      <c r="I13" s="58"/>
      <c r="J13" s="61"/>
      <c r="K13" s="116"/>
    </row>
    <row r="14" ht="14.25" customHeight="1">
      <c r="B14" s="115"/>
      <c r="C14" s="115"/>
      <c r="D14" s="57"/>
      <c r="E14" s="57"/>
      <c r="F14" s="57"/>
      <c r="G14" s="57"/>
      <c r="H14" s="57"/>
      <c r="I14" s="58"/>
      <c r="J14" s="61"/>
      <c r="K14" s="116"/>
    </row>
    <row r="15" ht="14.25" customHeight="1">
      <c r="B15" s="115"/>
      <c r="C15" s="115"/>
      <c r="D15" s="57"/>
      <c r="E15" s="57"/>
      <c r="F15" s="57"/>
      <c r="G15" s="57"/>
      <c r="H15" s="57"/>
      <c r="I15" s="58"/>
      <c r="J15" s="61"/>
      <c r="K15" s="116"/>
    </row>
    <row r="16" ht="14.25" customHeight="1">
      <c r="B16" s="115"/>
      <c r="C16" s="115"/>
      <c r="D16" s="57"/>
      <c r="E16" s="57"/>
      <c r="F16" s="57"/>
      <c r="G16" s="57"/>
      <c r="H16" s="57"/>
      <c r="I16" s="58"/>
      <c r="J16" s="61"/>
      <c r="K16" s="116"/>
    </row>
    <row r="17" ht="14.25" customHeight="1">
      <c r="B17" s="115"/>
      <c r="C17" s="115"/>
      <c r="D17" s="57"/>
      <c r="E17" s="57"/>
      <c r="F17" s="57"/>
      <c r="G17" s="57"/>
      <c r="H17" s="57"/>
      <c r="I17" s="58"/>
      <c r="J17" s="61"/>
      <c r="K17" s="116"/>
    </row>
    <row r="18" ht="14.25" customHeight="1">
      <c r="B18" s="115"/>
      <c r="C18" s="115"/>
      <c r="D18" s="57"/>
      <c r="E18" s="57"/>
      <c r="F18" s="57"/>
      <c r="G18" s="57"/>
      <c r="H18" s="57"/>
      <c r="I18" s="58"/>
      <c r="J18" s="61"/>
      <c r="K18" s="116"/>
    </row>
    <row r="19" ht="14.25" customHeight="1">
      <c r="B19" s="115"/>
      <c r="C19" s="115"/>
      <c r="D19" s="57"/>
      <c r="E19" s="57"/>
      <c r="F19" s="57"/>
      <c r="G19" s="57"/>
      <c r="H19" s="57"/>
      <c r="I19" s="58"/>
      <c r="J19" s="61"/>
      <c r="K19" s="116"/>
    </row>
    <row r="20" ht="14.25" customHeight="1">
      <c r="B20" s="115"/>
      <c r="C20" s="115"/>
      <c r="D20" s="57"/>
      <c r="E20" s="57"/>
      <c r="F20" s="57"/>
      <c r="G20" s="57"/>
      <c r="H20" s="57"/>
      <c r="I20" s="58"/>
      <c r="J20" s="61"/>
      <c r="K20" s="116"/>
    </row>
    <row r="21" ht="14.25" customHeight="1">
      <c r="B21" s="115"/>
      <c r="C21" s="115"/>
      <c r="D21" s="57"/>
      <c r="E21" s="57"/>
      <c r="F21" s="57"/>
      <c r="G21" s="57"/>
      <c r="H21" s="57"/>
      <c r="I21" s="58"/>
      <c r="J21" s="61"/>
      <c r="K21" s="116"/>
    </row>
    <row r="22" ht="14.25" customHeight="1">
      <c r="B22" s="118"/>
      <c r="C22" s="118"/>
      <c r="D22" s="57"/>
      <c r="E22" s="57"/>
      <c r="F22" s="57"/>
      <c r="G22" s="57"/>
      <c r="H22" s="57"/>
      <c r="I22" s="58"/>
      <c r="J22" s="61"/>
      <c r="K22" s="116"/>
    </row>
    <row r="23" ht="14.25" customHeight="1">
      <c r="B23" s="42"/>
      <c r="C23" s="42"/>
      <c r="D23" s="57"/>
      <c r="E23" s="57"/>
      <c r="F23" s="57"/>
      <c r="G23" s="57"/>
      <c r="H23" s="57"/>
      <c r="I23" s="58"/>
      <c r="J23" s="61"/>
      <c r="K23" s="116"/>
    </row>
    <row r="24" ht="14.25" customHeight="1">
      <c r="B24" s="112"/>
      <c r="C24" s="112"/>
      <c r="D24" s="57"/>
      <c r="E24" s="57"/>
      <c r="F24" s="57"/>
      <c r="G24" s="57"/>
      <c r="H24" s="57"/>
      <c r="I24" s="58"/>
      <c r="J24" s="61"/>
      <c r="K24" s="116"/>
    </row>
    <row r="25" ht="14.25" customHeight="1">
      <c r="B25" s="115"/>
      <c r="C25" s="115"/>
      <c r="D25" s="57"/>
      <c r="E25" s="57"/>
      <c r="F25" s="57"/>
      <c r="G25" s="57"/>
      <c r="H25" s="57"/>
      <c r="I25" s="58"/>
      <c r="J25" s="61"/>
      <c r="K25" s="116"/>
    </row>
    <row r="26" ht="14.25" customHeight="1">
      <c r="B26" s="115"/>
      <c r="C26" s="115"/>
      <c r="D26" s="57"/>
      <c r="E26" s="57"/>
      <c r="F26" s="57"/>
      <c r="G26" s="57"/>
      <c r="H26" s="57"/>
      <c r="I26" s="58"/>
      <c r="J26" s="61"/>
      <c r="K26" s="116"/>
    </row>
    <row r="27" ht="14.25" customHeight="1">
      <c r="B27" s="118"/>
      <c r="C27" s="118"/>
      <c r="D27" s="57"/>
      <c r="E27" s="57"/>
      <c r="F27" s="57"/>
      <c r="G27" s="57"/>
      <c r="H27" s="57"/>
      <c r="I27" s="58"/>
      <c r="J27" s="61"/>
      <c r="K27" s="116"/>
    </row>
    <row r="28" ht="14.25" customHeight="1">
      <c r="B28" s="112"/>
      <c r="C28" s="112"/>
      <c r="D28" s="57"/>
      <c r="E28" s="57"/>
      <c r="F28" s="57"/>
      <c r="G28" s="57"/>
      <c r="H28" s="57"/>
      <c r="I28" s="58"/>
      <c r="J28" s="61"/>
      <c r="K28" s="116"/>
    </row>
    <row r="29" ht="14.25" customHeight="1">
      <c r="B29" s="115"/>
      <c r="C29" s="115"/>
      <c r="D29" s="57"/>
      <c r="E29" s="57"/>
      <c r="F29" s="57"/>
      <c r="G29" s="57"/>
      <c r="H29" s="57"/>
      <c r="I29" s="58"/>
      <c r="J29" s="61"/>
      <c r="K29" s="116"/>
    </row>
    <row r="30" ht="14.25" customHeight="1">
      <c r="B30" s="115"/>
      <c r="C30" s="115"/>
      <c r="D30" s="57"/>
      <c r="E30" s="57"/>
      <c r="F30" s="57"/>
      <c r="G30" s="57"/>
      <c r="H30" s="57"/>
      <c r="I30" s="58"/>
      <c r="J30" s="61"/>
      <c r="K30" s="116"/>
    </row>
    <row r="31" ht="14.25" customHeight="1">
      <c r="B31" s="118"/>
      <c r="C31" s="118"/>
      <c r="D31" s="57"/>
      <c r="E31" s="57"/>
      <c r="F31" s="57"/>
      <c r="G31" s="57"/>
      <c r="H31" s="57"/>
      <c r="I31" s="58"/>
      <c r="J31" s="61"/>
      <c r="K31" s="116"/>
    </row>
    <row r="32" ht="14.25" customHeight="1">
      <c r="B32" s="112"/>
      <c r="C32" s="112"/>
      <c r="D32" s="57"/>
      <c r="E32" s="57"/>
      <c r="F32" s="57"/>
      <c r="G32" s="57"/>
      <c r="H32" s="57"/>
      <c r="I32" s="58"/>
      <c r="J32" s="61"/>
      <c r="K32" s="116"/>
    </row>
    <row r="33" ht="14.25" customHeight="1">
      <c r="B33" s="115"/>
      <c r="C33" s="115"/>
      <c r="D33" s="57"/>
      <c r="E33" s="57"/>
      <c r="F33" s="57"/>
      <c r="G33" s="57"/>
      <c r="H33" s="57"/>
      <c r="I33" s="58"/>
      <c r="J33" s="61"/>
      <c r="K33" s="116"/>
    </row>
    <row r="34" ht="14.25" customHeight="1">
      <c r="B34" s="115"/>
      <c r="C34" s="115"/>
      <c r="D34" s="57"/>
      <c r="E34" s="57"/>
      <c r="F34" s="57"/>
      <c r="G34" s="57"/>
      <c r="H34" s="57"/>
      <c r="I34" s="58"/>
      <c r="J34" s="61"/>
      <c r="K34" s="116"/>
    </row>
    <row r="35" ht="14.25" customHeight="1">
      <c r="B35" s="118"/>
      <c r="C35" s="118"/>
      <c r="D35" s="57"/>
      <c r="E35" s="57"/>
      <c r="F35" s="57"/>
      <c r="G35" s="57"/>
      <c r="H35" s="57"/>
      <c r="I35" s="58"/>
      <c r="J35" s="61"/>
      <c r="K35" s="116"/>
    </row>
    <row r="36" ht="14.25" customHeight="1">
      <c r="B36" s="112"/>
      <c r="C36" s="112"/>
      <c r="D36" s="57"/>
      <c r="E36" s="57"/>
      <c r="F36" s="57"/>
      <c r="G36" s="57"/>
      <c r="H36" s="57"/>
      <c r="I36" s="58"/>
      <c r="J36" s="61"/>
      <c r="K36" s="116"/>
    </row>
    <row r="37" ht="14.25" customHeight="1">
      <c r="B37" s="115"/>
      <c r="C37" s="115"/>
      <c r="D37" s="57"/>
      <c r="E37" s="57"/>
      <c r="F37" s="57"/>
      <c r="G37" s="57"/>
      <c r="H37" s="57"/>
      <c r="I37" s="58"/>
      <c r="J37" s="61"/>
      <c r="K37" s="116"/>
    </row>
    <row r="38" ht="14.25" customHeight="1">
      <c r="B38" s="115"/>
      <c r="C38" s="115"/>
      <c r="D38" s="57"/>
      <c r="E38" s="57"/>
      <c r="F38" s="57"/>
      <c r="G38" s="57"/>
      <c r="H38" s="57"/>
      <c r="I38" s="58"/>
      <c r="J38" s="61"/>
      <c r="K38" s="116"/>
    </row>
    <row r="39" ht="14.25" customHeight="1">
      <c r="B39" s="118"/>
      <c r="C39" s="118"/>
      <c r="D39" s="57"/>
      <c r="E39" s="57"/>
      <c r="F39" s="57"/>
      <c r="G39" s="57"/>
      <c r="H39" s="57"/>
      <c r="I39" s="58"/>
      <c r="J39" s="61"/>
      <c r="K39" s="116"/>
    </row>
    <row r="40" ht="14.25" customHeight="1">
      <c r="B40" s="112"/>
      <c r="C40" s="112"/>
      <c r="D40" s="57"/>
      <c r="E40" s="57"/>
      <c r="F40" s="57"/>
      <c r="G40" s="57"/>
      <c r="H40" s="57"/>
      <c r="I40" s="58"/>
      <c r="J40" s="61"/>
      <c r="K40" s="116"/>
    </row>
    <row r="41" ht="14.25" customHeight="1">
      <c r="B41" s="115"/>
      <c r="C41" s="115"/>
      <c r="D41" s="57"/>
      <c r="E41" s="57"/>
      <c r="F41" s="57"/>
      <c r="G41" s="57"/>
      <c r="H41" s="57"/>
      <c r="I41" s="58"/>
      <c r="J41" s="61"/>
      <c r="K41" s="116"/>
    </row>
    <row r="42" ht="14.25" customHeight="1">
      <c r="B42" s="115"/>
      <c r="C42" s="115"/>
      <c r="D42" s="57"/>
      <c r="E42" s="57"/>
      <c r="F42" s="57"/>
      <c r="G42" s="57"/>
      <c r="H42" s="57"/>
      <c r="I42" s="58"/>
      <c r="J42" s="61"/>
      <c r="K42" s="116"/>
    </row>
    <row r="43" ht="14.25" customHeight="1">
      <c r="B43" s="118"/>
      <c r="C43" s="118"/>
      <c r="D43" s="57"/>
      <c r="E43" s="57"/>
      <c r="F43" s="57"/>
      <c r="G43" s="57"/>
      <c r="H43" s="57"/>
      <c r="I43" s="58"/>
      <c r="J43" s="61"/>
      <c r="K43" s="116"/>
    </row>
    <row r="44" ht="14.25" customHeight="1">
      <c r="B44" s="112"/>
      <c r="C44" s="112"/>
      <c r="D44" s="57"/>
      <c r="E44" s="57"/>
      <c r="F44" s="57"/>
      <c r="G44" s="57"/>
      <c r="H44" s="57"/>
      <c r="I44" s="58"/>
      <c r="J44" s="61"/>
      <c r="K44" s="116"/>
    </row>
    <row r="45" ht="14.25" customHeight="1">
      <c r="B45" s="115"/>
      <c r="C45" s="115"/>
      <c r="D45" s="57"/>
      <c r="E45" s="57"/>
      <c r="F45" s="57"/>
      <c r="G45" s="57"/>
      <c r="H45" s="57"/>
      <c r="I45" s="58"/>
      <c r="J45" s="61"/>
      <c r="K45" s="116"/>
    </row>
    <row r="46" ht="14.25" customHeight="1">
      <c r="B46" s="115"/>
      <c r="C46" s="115"/>
      <c r="D46" s="57"/>
      <c r="E46" s="57"/>
      <c r="F46" s="57"/>
      <c r="G46" s="57"/>
      <c r="H46" s="57"/>
      <c r="I46" s="58"/>
      <c r="J46" s="61"/>
      <c r="K46" s="116"/>
    </row>
    <row r="47" ht="14.25" customHeight="1">
      <c r="B47" s="118"/>
      <c r="C47" s="118"/>
      <c r="D47" s="57"/>
      <c r="E47" s="57"/>
      <c r="F47" s="57"/>
      <c r="G47" s="57"/>
      <c r="H47" s="57"/>
      <c r="I47" s="58"/>
      <c r="J47" s="61"/>
      <c r="K47" s="116"/>
    </row>
    <row r="48" ht="14.25" customHeight="1">
      <c r="B48" s="112"/>
      <c r="C48" s="112"/>
      <c r="D48" s="57"/>
      <c r="E48" s="57"/>
      <c r="F48" s="57"/>
      <c r="G48" s="57"/>
      <c r="H48" s="57"/>
      <c r="I48" s="58"/>
      <c r="J48" s="61"/>
      <c r="K48" s="116"/>
    </row>
    <row r="49" ht="14.25" customHeight="1">
      <c r="B49" s="115"/>
      <c r="C49" s="115"/>
      <c r="D49" s="57"/>
      <c r="E49" s="57"/>
      <c r="F49" s="57"/>
      <c r="G49" s="57"/>
      <c r="H49" s="57"/>
      <c r="I49" s="58"/>
      <c r="J49" s="61"/>
      <c r="K49" s="116"/>
    </row>
    <row r="50" ht="14.25" customHeight="1">
      <c r="B50" s="115"/>
      <c r="C50" s="115"/>
      <c r="D50" s="57"/>
      <c r="E50" s="57"/>
      <c r="F50" s="57"/>
      <c r="G50" s="57"/>
      <c r="H50" s="57"/>
      <c r="I50" s="58"/>
      <c r="J50" s="61"/>
      <c r="K50" s="116"/>
    </row>
    <row r="51" ht="14.25" customHeight="1">
      <c r="B51" s="118"/>
      <c r="C51" s="118"/>
      <c r="D51" s="57"/>
      <c r="E51" s="57"/>
      <c r="F51" s="57"/>
      <c r="G51" s="57"/>
      <c r="H51" s="57"/>
      <c r="I51" s="58"/>
      <c r="J51" s="61"/>
      <c r="K51" s="116"/>
    </row>
    <row r="52" ht="14.25" customHeight="1">
      <c r="B52" s="112"/>
      <c r="C52" s="112"/>
      <c r="D52" s="57"/>
      <c r="E52" s="57"/>
      <c r="F52" s="57"/>
      <c r="G52" s="57"/>
      <c r="H52" s="57"/>
      <c r="I52" s="58"/>
      <c r="J52" s="61"/>
      <c r="K52" s="116"/>
    </row>
    <row r="53" ht="14.25" customHeight="1">
      <c r="B53" s="115"/>
      <c r="C53" s="115"/>
      <c r="D53" s="57"/>
      <c r="E53" s="57"/>
      <c r="F53" s="57"/>
      <c r="G53" s="57"/>
      <c r="H53" s="57"/>
      <c r="I53" s="58"/>
      <c r="J53" s="61"/>
      <c r="K53" s="116"/>
    </row>
    <row r="54" ht="14.25" customHeight="1">
      <c r="B54" s="115"/>
      <c r="C54" s="115"/>
      <c r="D54" s="57"/>
      <c r="E54" s="57"/>
      <c r="F54" s="57"/>
      <c r="G54" s="57"/>
      <c r="H54" s="57"/>
      <c r="I54" s="58"/>
      <c r="J54" s="61"/>
      <c r="K54" s="116"/>
    </row>
    <row r="55" ht="14.25" customHeight="1">
      <c r="B55" s="118"/>
      <c r="C55" s="118"/>
      <c r="D55" s="57"/>
      <c r="E55" s="57"/>
      <c r="F55" s="57"/>
      <c r="G55" s="57"/>
      <c r="H55" s="57"/>
      <c r="I55" s="58"/>
      <c r="J55" s="61"/>
      <c r="K55" s="116"/>
    </row>
    <row r="56" ht="14.25" customHeight="1">
      <c r="B56" s="112"/>
      <c r="C56" s="112"/>
      <c r="D56" s="57"/>
      <c r="E56" s="57"/>
      <c r="F56" s="57"/>
      <c r="G56" s="57"/>
      <c r="H56" s="57"/>
      <c r="I56" s="58"/>
      <c r="J56" s="61"/>
      <c r="K56" s="116"/>
    </row>
    <row r="57" ht="14.25" customHeight="1">
      <c r="B57" s="115"/>
      <c r="C57" s="115"/>
      <c r="D57" s="57"/>
      <c r="E57" s="57"/>
      <c r="F57" s="57"/>
      <c r="G57" s="57"/>
      <c r="H57" s="57"/>
      <c r="I57" s="58"/>
      <c r="J57" s="61"/>
      <c r="K57" s="116"/>
    </row>
    <row r="58" ht="14.25" customHeight="1">
      <c r="B58" s="115"/>
      <c r="C58" s="115"/>
      <c r="D58" s="57"/>
      <c r="E58" s="57"/>
      <c r="F58" s="57"/>
      <c r="G58" s="57"/>
      <c r="H58" s="57"/>
      <c r="I58" s="58"/>
      <c r="J58" s="61"/>
      <c r="K58" s="116"/>
    </row>
    <row r="59" ht="14.25" customHeight="1">
      <c r="B59" s="118"/>
      <c r="C59" s="118"/>
      <c r="D59" s="57"/>
      <c r="E59" s="57"/>
      <c r="F59" s="57"/>
      <c r="G59" s="57"/>
      <c r="H59" s="57"/>
      <c r="I59" s="58"/>
      <c r="J59" s="61"/>
      <c r="K59" s="116"/>
    </row>
    <row r="60" ht="14.25" customHeight="1">
      <c r="B60" s="112"/>
      <c r="C60" s="112"/>
      <c r="D60" s="57"/>
      <c r="E60" s="57"/>
      <c r="F60" s="57"/>
      <c r="G60" s="57"/>
      <c r="H60" s="57"/>
      <c r="I60" s="58"/>
      <c r="J60" s="61"/>
      <c r="K60" s="116"/>
    </row>
    <row r="61" ht="14.25" customHeight="1">
      <c r="B61" s="115"/>
      <c r="C61" s="115"/>
      <c r="D61" s="57"/>
      <c r="E61" s="57"/>
      <c r="F61" s="57"/>
      <c r="G61" s="57"/>
      <c r="H61" s="57"/>
      <c r="I61" s="58"/>
      <c r="J61" s="61"/>
      <c r="K61" s="116"/>
    </row>
    <row r="62" ht="14.25" customHeight="1">
      <c r="B62" s="115"/>
      <c r="C62" s="115"/>
      <c r="D62" s="57"/>
      <c r="E62" s="57"/>
      <c r="F62" s="57"/>
      <c r="G62" s="57"/>
      <c r="H62" s="57"/>
      <c r="I62" s="58"/>
      <c r="J62" s="61"/>
      <c r="K62" s="116"/>
    </row>
    <row r="63" ht="14.25" customHeight="1">
      <c r="B63" s="118"/>
      <c r="C63" s="118"/>
      <c r="D63" s="57"/>
      <c r="E63" s="57"/>
      <c r="F63" s="57"/>
      <c r="G63" s="57"/>
      <c r="H63" s="57"/>
      <c r="I63" s="58"/>
      <c r="J63" s="61"/>
      <c r="K63" s="116"/>
    </row>
    <row r="64" ht="14.25" customHeight="1">
      <c r="B64" s="112"/>
      <c r="C64" s="112"/>
      <c r="D64" s="57"/>
      <c r="E64" s="57"/>
      <c r="F64" s="57"/>
      <c r="G64" s="57"/>
      <c r="H64" s="57"/>
      <c r="I64" s="58"/>
      <c r="J64" s="61"/>
      <c r="K64" s="116"/>
    </row>
    <row r="65" ht="14.25" customHeight="1">
      <c r="B65" s="118"/>
      <c r="C65" s="118"/>
      <c r="D65" s="57"/>
      <c r="E65" s="57"/>
      <c r="F65" s="57"/>
      <c r="G65" s="57"/>
      <c r="H65" s="57"/>
      <c r="I65" s="58"/>
      <c r="J65" s="61"/>
      <c r="K65" s="116"/>
    </row>
    <row r="66" ht="14.25" customHeight="1">
      <c r="B66" s="112"/>
      <c r="C66" s="112"/>
      <c r="D66" s="57"/>
      <c r="E66" s="57"/>
      <c r="F66" s="57"/>
      <c r="G66" s="57"/>
      <c r="H66" s="57"/>
      <c r="I66" s="58"/>
      <c r="J66" s="61"/>
      <c r="K66" s="116"/>
    </row>
    <row r="67" ht="14.25" customHeight="1">
      <c r="B67" s="115"/>
      <c r="C67" s="115"/>
      <c r="D67" s="57"/>
      <c r="E67" s="57"/>
      <c r="F67" s="57"/>
      <c r="G67" s="57"/>
      <c r="H67" s="57"/>
      <c r="I67" s="58"/>
      <c r="J67" s="61"/>
      <c r="K67" s="116"/>
    </row>
    <row r="68" ht="14.25" customHeight="1">
      <c r="B68" s="115"/>
      <c r="C68" s="115"/>
      <c r="D68" s="57"/>
      <c r="E68" s="57"/>
      <c r="F68" s="57"/>
      <c r="G68" s="57"/>
      <c r="H68" s="57"/>
      <c r="I68" s="58"/>
      <c r="J68" s="61"/>
      <c r="K68" s="116"/>
    </row>
    <row r="69" ht="14.25" customHeight="1">
      <c r="B69" s="118"/>
      <c r="C69" s="118"/>
      <c r="D69" s="57"/>
      <c r="E69" s="57"/>
      <c r="F69" s="57"/>
      <c r="G69" s="57"/>
      <c r="H69" s="57"/>
      <c r="I69" s="58"/>
      <c r="J69" s="61"/>
      <c r="K69" s="116"/>
    </row>
    <row r="70" ht="14.25" customHeight="1">
      <c r="B70" s="112"/>
      <c r="C70" s="112"/>
      <c r="D70" s="57"/>
      <c r="E70" s="57"/>
      <c r="F70" s="57"/>
      <c r="G70" s="57"/>
      <c r="H70" s="57"/>
      <c r="I70" s="58"/>
      <c r="J70" s="61"/>
      <c r="K70" s="116"/>
    </row>
    <row r="71" ht="14.25" customHeight="1">
      <c r="B71" s="115"/>
      <c r="C71" s="115"/>
      <c r="D71" s="57"/>
      <c r="E71" s="57"/>
      <c r="F71" s="57"/>
      <c r="G71" s="57"/>
      <c r="H71" s="57"/>
      <c r="I71" s="58"/>
      <c r="J71" s="61"/>
      <c r="K71" s="116"/>
    </row>
    <row r="72" ht="14.25" customHeight="1">
      <c r="B72" s="115"/>
      <c r="C72" s="115"/>
      <c r="D72" s="57"/>
      <c r="E72" s="57"/>
      <c r="F72" s="57"/>
      <c r="G72" s="57"/>
      <c r="H72" s="57"/>
      <c r="I72" s="58"/>
      <c r="J72" s="61"/>
      <c r="K72" s="116"/>
    </row>
    <row r="73" ht="14.25" customHeight="1">
      <c r="B73" s="118"/>
      <c r="C73" s="118"/>
      <c r="D73" s="57"/>
      <c r="E73" s="57"/>
      <c r="F73" s="57"/>
      <c r="G73" s="57"/>
      <c r="H73" s="57"/>
      <c r="I73" s="58"/>
      <c r="J73" s="61"/>
      <c r="K73" s="116"/>
    </row>
    <row r="74" ht="14.25" customHeight="1">
      <c r="B74" s="112"/>
      <c r="C74" s="112"/>
      <c r="D74" s="57"/>
      <c r="E74" s="57"/>
      <c r="F74" s="57"/>
      <c r="G74" s="57"/>
      <c r="H74" s="57"/>
      <c r="I74" s="58"/>
      <c r="J74" s="61"/>
      <c r="K74" s="116"/>
    </row>
    <row r="75" ht="14.25" customHeight="1">
      <c r="B75" s="115"/>
      <c r="C75" s="115"/>
      <c r="D75" s="57"/>
      <c r="E75" s="57"/>
      <c r="F75" s="57"/>
      <c r="G75" s="57"/>
      <c r="H75" s="57"/>
      <c r="I75" s="58"/>
      <c r="J75" s="61"/>
      <c r="K75" s="116"/>
    </row>
    <row r="76" ht="14.25" customHeight="1">
      <c r="B76" s="115"/>
      <c r="C76" s="115"/>
      <c r="D76" s="57"/>
      <c r="E76" s="57"/>
      <c r="F76" s="57"/>
      <c r="G76" s="57"/>
      <c r="H76" s="57"/>
      <c r="I76" s="58"/>
      <c r="J76" s="61"/>
      <c r="K76" s="116"/>
    </row>
    <row r="77" ht="14.25" customHeight="1">
      <c r="B77" s="118"/>
      <c r="C77" s="118"/>
      <c r="D77" s="57"/>
      <c r="E77" s="57"/>
      <c r="F77" s="57"/>
      <c r="G77" s="57"/>
      <c r="H77" s="57"/>
      <c r="I77" s="58"/>
      <c r="J77" s="61"/>
      <c r="K77" s="116"/>
    </row>
    <row r="78" ht="14.25" customHeight="1">
      <c r="B78" s="112"/>
      <c r="C78" s="112"/>
      <c r="D78" s="57"/>
      <c r="E78" s="57"/>
      <c r="F78" s="57"/>
      <c r="G78" s="57"/>
      <c r="H78" s="57"/>
      <c r="I78" s="58"/>
      <c r="J78" s="61"/>
      <c r="K78" s="116"/>
    </row>
    <row r="79" ht="14.25" customHeight="1">
      <c r="B79" s="115"/>
      <c r="C79" s="115"/>
      <c r="D79" s="57"/>
      <c r="E79" s="57"/>
      <c r="F79" s="57"/>
      <c r="G79" s="57"/>
      <c r="H79" s="57"/>
      <c r="I79" s="58"/>
      <c r="J79" s="61"/>
      <c r="K79" s="116"/>
    </row>
    <row r="80" ht="14.25" customHeight="1">
      <c r="B80" s="115"/>
      <c r="C80" s="115"/>
      <c r="D80" s="57"/>
      <c r="E80" s="57"/>
      <c r="F80" s="57"/>
      <c r="G80" s="57"/>
      <c r="H80" s="57"/>
      <c r="I80" s="58"/>
      <c r="J80" s="61"/>
      <c r="K80" s="116"/>
    </row>
    <row r="81" ht="14.25" customHeight="1">
      <c r="B81" s="118"/>
      <c r="C81" s="118"/>
      <c r="D81" s="57"/>
      <c r="E81" s="57"/>
      <c r="F81" s="57"/>
      <c r="G81" s="57"/>
      <c r="H81" s="57"/>
      <c r="I81" s="58"/>
      <c r="J81" s="61"/>
      <c r="K81" s="116"/>
    </row>
    <row r="82" ht="14.25" customHeight="1">
      <c r="B82" s="112"/>
      <c r="C82" s="112"/>
      <c r="D82" s="57"/>
      <c r="E82" s="57"/>
      <c r="F82" s="57"/>
      <c r="G82" s="57"/>
      <c r="H82" s="57"/>
      <c r="I82" s="58"/>
      <c r="J82" s="61"/>
      <c r="K82" s="116"/>
    </row>
    <row r="83" ht="14.25" customHeight="1">
      <c r="B83" s="115"/>
      <c r="C83" s="115"/>
      <c r="D83" s="57"/>
      <c r="E83" s="57"/>
      <c r="F83" s="57"/>
      <c r="G83" s="57"/>
      <c r="H83" s="57"/>
      <c r="I83" s="58"/>
      <c r="J83" s="61"/>
      <c r="K83" s="116"/>
    </row>
    <row r="84" ht="14.25" customHeight="1">
      <c r="B84" s="115"/>
      <c r="C84" s="115"/>
      <c r="D84" s="57"/>
      <c r="E84" s="57"/>
      <c r="F84" s="57"/>
      <c r="G84" s="57"/>
      <c r="H84" s="57"/>
      <c r="I84" s="58"/>
      <c r="J84" s="61"/>
      <c r="K84" s="116"/>
    </row>
    <row r="85" ht="14.25" customHeight="1">
      <c r="B85" s="118"/>
      <c r="C85" s="118"/>
      <c r="D85" s="57"/>
      <c r="E85" s="57"/>
      <c r="F85" s="57"/>
      <c r="G85" s="57"/>
      <c r="H85" s="57"/>
      <c r="I85" s="58"/>
      <c r="J85" s="61"/>
      <c r="K85" s="116"/>
    </row>
    <row r="86" ht="14.25" customHeight="1">
      <c r="B86" s="112"/>
      <c r="C86" s="112"/>
      <c r="D86" s="57"/>
      <c r="E86" s="57"/>
      <c r="F86" s="57"/>
      <c r="G86" s="57"/>
      <c r="H86" s="57"/>
      <c r="I86" s="58"/>
      <c r="J86" s="61"/>
      <c r="K86" s="116"/>
    </row>
    <row r="87" ht="14.25" customHeight="1">
      <c r="B87" s="115"/>
      <c r="C87" s="115"/>
      <c r="D87" s="57"/>
      <c r="E87" s="57"/>
      <c r="F87" s="57"/>
      <c r="G87" s="57"/>
      <c r="H87" s="57"/>
      <c r="I87" s="58"/>
      <c r="J87" s="61"/>
      <c r="K87" s="116"/>
    </row>
    <row r="88" ht="14.25" customHeight="1">
      <c r="B88" s="115"/>
      <c r="C88" s="115"/>
      <c r="D88" s="57"/>
      <c r="E88" s="57"/>
      <c r="F88" s="57"/>
      <c r="G88" s="57"/>
      <c r="H88" s="57"/>
      <c r="I88" s="58"/>
      <c r="J88" s="61"/>
      <c r="K88" s="116"/>
    </row>
    <row r="89" ht="14.25" customHeight="1">
      <c r="B89" s="118"/>
      <c r="C89" s="118"/>
      <c r="D89" s="57"/>
      <c r="E89" s="57"/>
      <c r="F89" s="57"/>
      <c r="G89" s="57"/>
      <c r="H89" s="57"/>
      <c r="I89" s="58"/>
      <c r="J89" s="61"/>
      <c r="K89" s="116"/>
    </row>
    <row r="90" ht="14.25" customHeight="1">
      <c r="B90" s="112"/>
      <c r="C90" s="112"/>
      <c r="D90" s="57"/>
      <c r="E90" s="57"/>
      <c r="F90" s="57"/>
      <c r="G90" s="57"/>
      <c r="H90" s="57"/>
      <c r="I90" s="58"/>
      <c r="J90" s="61"/>
      <c r="K90" s="116"/>
    </row>
    <row r="91" ht="14.25" customHeight="1">
      <c r="B91" s="115"/>
      <c r="C91" s="115"/>
      <c r="D91" s="57"/>
      <c r="E91" s="57"/>
      <c r="F91" s="57"/>
      <c r="G91" s="57"/>
      <c r="H91" s="57"/>
      <c r="I91" s="58"/>
      <c r="J91" s="61"/>
      <c r="K91" s="116"/>
    </row>
    <row r="92" ht="14.25" customHeight="1">
      <c r="B92" s="115"/>
      <c r="C92" s="115"/>
      <c r="D92" s="57"/>
      <c r="E92" s="57"/>
      <c r="F92" s="57"/>
      <c r="G92" s="57"/>
      <c r="H92" s="57"/>
      <c r="I92" s="58"/>
      <c r="J92" s="61"/>
      <c r="K92" s="116"/>
    </row>
    <row r="93" ht="14.25" customHeight="1">
      <c r="B93" s="118"/>
      <c r="C93" s="118"/>
      <c r="D93" s="57"/>
      <c r="E93" s="57"/>
      <c r="F93" s="57"/>
      <c r="G93" s="57"/>
      <c r="H93" s="57"/>
      <c r="I93" s="58"/>
      <c r="J93" s="61"/>
      <c r="K93" s="116"/>
    </row>
    <row r="94" ht="14.25" customHeight="1">
      <c r="B94" s="112"/>
      <c r="C94" s="112"/>
      <c r="D94" s="57"/>
      <c r="E94" s="57"/>
      <c r="F94" s="57"/>
      <c r="G94" s="57"/>
      <c r="H94" s="57"/>
      <c r="I94" s="58"/>
      <c r="J94" s="61"/>
      <c r="K94" s="116"/>
    </row>
    <row r="95" ht="14.25" customHeight="1">
      <c r="B95" s="115"/>
      <c r="C95" s="115"/>
      <c r="D95" s="57"/>
      <c r="E95" s="57"/>
      <c r="F95" s="57"/>
      <c r="G95" s="57"/>
      <c r="H95" s="57"/>
      <c r="I95" s="58"/>
      <c r="J95" s="61"/>
      <c r="K95" s="116"/>
    </row>
    <row r="96" ht="14.25" customHeight="1">
      <c r="B96" s="115"/>
      <c r="C96" s="115"/>
      <c r="D96" s="57"/>
      <c r="E96" s="57"/>
      <c r="F96" s="57"/>
      <c r="G96" s="57"/>
      <c r="H96" s="57"/>
      <c r="I96" s="58"/>
      <c r="J96" s="61"/>
      <c r="K96" s="116"/>
    </row>
    <row r="97" ht="14.25" customHeight="1">
      <c r="B97" s="118"/>
      <c r="C97" s="118"/>
      <c r="D97" s="57"/>
      <c r="E97" s="57"/>
      <c r="F97" s="57"/>
      <c r="G97" s="57"/>
      <c r="H97" s="57"/>
      <c r="I97" s="58"/>
      <c r="J97" s="61"/>
      <c r="K97" s="116"/>
    </row>
    <row r="98" ht="14.25" customHeight="1">
      <c r="B98" s="112"/>
      <c r="C98" s="112"/>
      <c r="D98" s="57"/>
      <c r="E98" s="57"/>
      <c r="F98" s="57"/>
      <c r="G98" s="57"/>
      <c r="H98" s="57"/>
      <c r="I98" s="58"/>
      <c r="J98" s="61"/>
      <c r="K98" s="116"/>
    </row>
    <row r="99" ht="14.25" customHeight="1">
      <c r="B99" s="115"/>
      <c r="C99" s="115"/>
      <c r="D99" s="57"/>
      <c r="E99" s="57"/>
      <c r="F99" s="57"/>
      <c r="G99" s="57"/>
      <c r="H99" s="57"/>
      <c r="I99" s="58"/>
      <c r="J99" s="61"/>
      <c r="K99" s="116"/>
    </row>
    <row r="100" ht="14.25" customHeight="1">
      <c r="B100" s="115"/>
      <c r="C100" s="115"/>
      <c r="D100" s="57"/>
      <c r="E100" s="57"/>
      <c r="F100" s="57"/>
      <c r="G100" s="57"/>
      <c r="H100" s="57"/>
      <c r="I100" s="58"/>
      <c r="J100" s="61"/>
      <c r="K100" s="116"/>
    </row>
    <row r="101" ht="14.25" customHeight="1">
      <c r="B101" s="118"/>
      <c r="C101" s="118"/>
      <c r="D101" s="57"/>
      <c r="E101" s="57"/>
      <c r="F101" s="57"/>
      <c r="G101" s="57"/>
      <c r="H101" s="57"/>
      <c r="I101" s="58"/>
      <c r="J101" s="61"/>
      <c r="K101" s="116"/>
    </row>
    <row r="102" ht="14.25" customHeight="1">
      <c r="B102" s="112"/>
      <c r="C102" s="112"/>
      <c r="D102" s="57"/>
      <c r="E102" s="57"/>
      <c r="F102" s="57"/>
      <c r="G102" s="57"/>
      <c r="H102" s="57"/>
      <c r="I102" s="58"/>
      <c r="J102" s="61"/>
      <c r="K102" s="116"/>
    </row>
    <row r="103" ht="14.25" customHeight="1">
      <c r="B103" s="118"/>
      <c r="C103" s="118"/>
      <c r="D103" s="57"/>
      <c r="E103" s="57"/>
      <c r="F103" s="57"/>
      <c r="G103" s="57"/>
      <c r="H103" s="57"/>
      <c r="I103" s="58"/>
      <c r="J103" s="61"/>
      <c r="K103" s="116"/>
    </row>
    <row r="104" ht="14.25" customHeight="1">
      <c r="B104" s="112"/>
      <c r="C104" s="112"/>
      <c r="D104" s="57"/>
      <c r="E104" s="57"/>
      <c r="F104" s="57"/>
      <c r="G104" s="57"/>
      <c r="H104" s="57"/>
      <c r="I104" s="58"/>
      <c r="J104" s="61"/>
      <c r="K104" s="116"/>
    </row>
    <row r="105" ht="14.25" customHeight="1">
      <c r="B105" s="115"/>
      <c r="C105" s="115"/>
      <c r="D105" s="57"/>
      <c r="E105" s="57"/>
      <c r="F105" s="57"/>
      <c r="G105" s="57"/>
      <c r="H105" s="57"/>
      <c r="I105" s="58"/>
      <c r="J105" s="61"/>
      <c r="K105" s="116"/>
    </row>
    <row r="106" ht="14.25" customHeight="1">
      <c r="B106" s="115"/>
      <c r="C106" s="115"/>
      <c r="D106" s="57"/>
      <c r="E106" s="57"/>
      <c r="F106" s="57"/>
      <c r="G106" s="57"/>
      <c r="H106" s="57"/>
      <c r="I106" s="58"/>
      <c r="J106" s="61"/>
      <c r="K106" s="116"/>
    </row>
    <row r="107" ht="14.25" customHeight="1">
      <c r="B107" s="115"/>
      <c r="C107" s="115"/>
      <c r="D107" s="57"/>
      <c r="E107" s="57"/>
      <c r="F107" s="57"/>
      <c r="G107" s="57"/>
      <c r="H107" s="57"/>
      <c r="I107" s="58"/>
      <c r="J107" s="61"/>
      <c r="K107" s="116"/>
    </row>
    <row r="108" ht="14.25" customHeight="1">
      <c r="B108" s="115"/>
      <c r="C108" s="115"/>
      <c r="D108" s="57"/>
      <c r="E108" s="57"/>
      <c r="F108" s="57"/>
      <c r="G108" s="57"/>
      <c r="H108" s="57"/>
      <c r="I108" s="58"/>
      <c r="J108" s="61"/>
      <c r="K108" s="116"/>
    </row>
    <row r="109" ht="14.25" customHeight="1">
      <c r="B109" s="115"/>
      <c r="C109" s="115"/>
      <c r="D109" s="57"/>
      <c r="E109" s="57"/>
      <c r="F109" s="57"/>
      <c r="G109" s="57"/>
      <c r="H109" s="57"/>
      <c r="I109" s="58"/>
      <c r="J109" s="61"/>
      <c r="K109" s="116"/>
    </row>
    <row r="110" ht="14.25" customHeight="1">
      <c r="B110" s="115"/>
      <c r="C110" s="115"/>
      <c r="D110" s="57"/>
      <c r="E110" s="57"/>
      <c r="F110" s="57"/>
      <c r="G110" s="57"/>
      <c r="H110" s="57"/>
      <c r="I110" s="58"/>
      <c r="J110" s="61"/>
      <c r="K110" s="116"/>
    </row>
    <row r="111" ht="14.25" customHeight="1">
      <c r="B111" s="115"/>
      <c r="C111" s="115"/>
      <c r="D111" s="57"/>
      <c r="E111" s="57"/>
      <c r="F111" s="57"/>
      <c r="G111" s="57"/>
      <c r="H111" s="57"/>
      <c r="I111" s="58"/>
      <c r="J111" s="61"/>
      <c r="K111" s="116"/>
    </row>
    <row r="112" ht="14.25" customHeight="1">
      <c r="B112" s="115"/>
      <c r="C112" s="115"/>
      <c r="D112" s="57"/>
      <c r="E112" s="57"/>
      <c r="F112" s="57"/>
      <c r="G112" s="57"/>
      <c r="H112" s="57"/>
      <c r="I112" s="58"/>
      <c r="J112" s="61"/>
      <c r="K112" s="116"/>
    </row>
    <row r="113" ht="14.25" customHeight="1">
      <c r="B113" s="115"/>
      <c r="C113" s="115"/>
      <c r="D113" s="57"/>
      <c r="E113" s="57"/>
      <c r="F113" s="57"/>
      <c r="G113" s="57"/>
      <c r="H113" s="57"/>
      <c r="I113" s="58"/>
      <c r="J113" s="61"/>
      <c r="K113" s="116"/>
    </row>
    <row r="114" ht="14.25" customHeight="1">
      <c r="B114" s="115"/>
      <c r="C114" s="115"/>
      <c r="D114" s="57"/>
      <c r="E114" s="57"/>
      <c r="F114" s="57"/>
      <c r="G114" s="57"/>
      <c r="H114" s="57"/>
      <c r="I114" s="58"/>
      <c r="J114" s="61"/>
      <c r="K114" s="116"/>
    </row>
    <row r="115" ht="14.25" customHeight="1">
      <c r="B115" s="118"/>
      <c r="C115" s="118"/>
      <c r="D115" s="57"/>
      <c r="E115" s="57"/>
      <c r="F115" s="57"/>
      <c r="G115" s="57"/>
      <c r="H115" s="57"/>
      <c r="I115" s="58"/>
      <c r="J115" s="61"/>
      <c r="K115" s="116"/>
    </row>
    <row r="116" ht="14.25" customHeight="1">
      <c r="B116" s="112"/>
      <c r="C116" s="112"/>
      <c r="D116" s="57"/>
      <c r="E116" s="57"/>
      <c r="F116" s="57"/>
      <c r="G116" s="57"/>
      <c r="H116" s="57"/>
      <c r="I116" s="58"/>
      <c r="J116" s="61"/>
      <c r="K116" s="116"/>
    </row>
    <row r="117" ht="14.25" customHeight="1">
      <c r="B117" s="115"/>
      <c r="C117" s="115"/>
      <c r="D117" s="57"/>
      <c r="E117" s="57"/>
      <c r="F117" s="57"/>
      <c r="G117" s="57"/>
      <c r="H117" s="57"/>
      <c r="I117" s="58"/>
      <c r="J117" s="61"/>
      <c r="K117" s="116"/>
    </row>
    <row r="118" ht="14.25" customHeight="1">
      <c r="B118" s="115"/>
      <c r="C118" s="115"/>
      <c r="D118" s="57"/>
      <c r="E118" s="57"/>
      <c r="F118" s="57"/>
      <c r="G118" s="57"/>
      <c r="H118" s="57"/>
      <c r="I118" s="58"/>
      <c r="J118" s="61"/>
      <c r="K118" s="116"/>
    </row>
    <row r="119" ht="14.25" customHeight="1">
      <c r="B119" s="115"/>
      <c r="C119" s="115"/>
      <c r="D119" s="57"/>
      <c r="E119" s="57"/>
      <c r="F119" s="57"/>
      <c r="G119" s="57"/>
      <c r="H119" s="57"/>
      <c r="I119" s="58"/>
      <c r="J119" s="61"/>
      <c r="K119" s="116"/>
    </row>
    <row r="120" ht="14.25" customHeight="1">
      <c r="B120" s="118"/>
      <c r="C120" s="118"/>
      <c r="D120" s="57"/>
      <c r="E120" s="57"/>
      <c r="F120" s="57"/>
      <c r="G120" s="57"/>
      <c r="H120" s="57"/>
      <c r="I120" s="58"/>
      <c r="J120" s="61"/>
      <c r="K120" s="116"/>
    </row>
    <row r="121" ht="14.25" customHeight="1">
      <c r="B121" s="112"/>
      <c r="C121" s="112"/>
      <c r="D121" s="57"/>
      <c r="E121" s="57"/>
      <c r="F121" s="57"/>
      <c r="G121" s="57"/>
      <c r="H121" s="57"/>
      <c r="I121" s="58"/>
      <c r="J121" s="61"/>
      <c r="K121" s="116"/>
    </row>
    <row r="122" ht="14.25" customHeight="1">
      <c r="B122" s="115"/>
      <c r="C122" s="115"/>
      <c r="D122" s="57"/>
      <c r="E122" s="57"/>
      <c r="F122" s="57"/>
      <c r="G122" s="57"/>
      <c r="H122" s="57"/>
      <c r="I122" s="58"/>
      <c r="J122" s="61"/>
      <c r="K122" s="116"/>
    </row>
    <row r="123" ht="14.25" customHeight="1">
      <c r="B123" s="115"/>
      <c r="C123" s="115"/>
      <c r="D123" s="57"/>
      <c r="E123" s="57"/>
      <c r="F123" s="57"/>
      <c r="G123" s="57"/>
      <c r="H123" s="57"/>
      <c r="I123" s="58"/>
      <c r="J123" s="61"/>
      <c r="K123" s="116"/>
    </row>
    <row r="124" ht="14.25" customHeight="1">
      <c r="B124" s="118"/>
      <c r="C124" s="118"/>
      <c r="D124" s="57"/>
      <c r="E124" s="57"/>
      <c r="F124" s="57"/>
      <c r="G124" s="57"/>
      <c r="H124" s="57"/>
      <c r="I124" s="58"/>
      <c r="J124" s="61"/>
      <c r="K124" s="116"/>
    </row>
    <row r="125" ht="14.25" customHeight="1">
      <c r="B125" s="112"/>
      <c r="C125" s="112"/>
      <c r="D125" s="57"/>
      <c r="E125" s="57"/>
      <c r="F125" s="57"/>
      <c r="G125" s="57"/>
      <c r="H125" s="57"/>
      <c r="I125" s="58"/>
      <c r="J125" s="61"/>
      <c r="K125" s="116"/>
    </row>
    <row r="126" ht="14.25" customHeight="1">
      <c r="B126" s="115"/>
      <c r="C126" s="115"/>
      <c r="D126" s="57"/>
      <c r="E126" s="57"/>
      <c r="F126" s="57"/>
      <c r="G126" s="57"/>
      <c r="H126" s="57"/>
      <c r="I126" s="58"/>
      <c r="J126" s="61"/>
      <c r="K126" s="116"/>
    </row>
    <row r="127" ht="14.25" customHeight="1">
      <c r="B127" s="115"/>
      <c r="C127" s="115"/>
      <c r="D127" s="57"/>
      <c r="E127" s="57"/>
      <c r="F127" s="57"/>
      <c r="G127" s="57"/>
      <c r="H127" s="57"/>
      <c r="I127" s="58"/>
      <c r="J127" s="61"/>
      <c r="K127" s="116"/>
    </row>
    <row r="128" ht="14.25" customHeight="1">
      <c r="B128" s="118"/>
      <c r="C128" s="118"/>
      <c r="D128" s="57"/>
      <c r="E128" s="57"/>
      <c r="F128" s="57"/>
      <c r="G128" s="57"/>
      <c r="H128" s="57"/>
      <c r="I128" s="58"/>
      <c r="J128" s="61"/>
      <c r="K128" s="116"/>
    </row>
    <row r="129" ht="14.25" customHeight="1">
      <c r="B129" s="112"/>
      <c r="C129" s="112"/>
      <c r="D129" s="57"/>
      <c r="E129" s="57"/>
      <c r="F129" s="57"/>
      <c r="G129" s="57"/>
      <c r="H129" s="57"/>
      <c r="I129" s="58"/>
      <c r="J129" s="61"/>
      <c r="K129" s="116"/>
    </row>
    <row r="130" ht="14.25" customHeight="1">
      <c r="B130" s="115"/>
      <c r="C130" s="115"/>
      <c r="D130" s="57"/>
      <c r="E130" s="57"/>
      <c r="F130" s="57"/>
      <c r="G130" s="57"/>
      <c r="H130" s="57"/>
      <c r="I130" s="58"/>
      <c r="J130" s="61"/>
      <c r="K130" s="116"/>
    </row>
    <row r="131" ht="14.25" customHeight="1">
      <c r="B131" s="115"/>
      <c r="C131" s="115"/>
      <c r="D131" s="57"/>
      <c r="E131" s="57"/>
      <c r="F131" s="57"/>
      <c r="G131" s="57"/>
      <c r="H131" s="57"/>
      <c r="I131" s="58"/>
      <c r="J131" s="61"/>
      <c r="K131" s="116"/>
    </row>
    <row r="132" ht="14.25" customHeight="1">
      <c r="B132" s="118"/>
      <c r="C132" s="118"/>
      <c r="D132" s="57"/>
      <c r="E132" s="57"/>
      <c r="F132" s="57"/>
      <c r="G132" s="57"/>
      <c r="H132" s="57"/>
      <c r="I132" s="58"/>
      <c r="J132" s="61"/>
      <c r="K132" s="116"/>
    </row>
    <row r="133" ht="14.25" customHeight="1">
      <c r="B133" s="112"/>
      <c r="C133" s="112"/>
      <c r="D133" s="57"/>
      <c r="E133" s="57"/>
      <c r="F133" s="57"/>
      <c r="G133" s="57"/>
      <c r="H133" s="57"/>
      <c r="I133" s="58"/>
      <c r="J133" s="61"/>
      <c r="K133" s="116"/>
    </row>
    <row r="134" ht="14.25" customHeight="1">
      <c r="B134" s="115"/>
      <c r="C134" s="115"/>
      <c r="D134" s="57"/>
      <c r="E134" s="57"/>
      <c r="F134" s="57"/>
      <c r="G134" s="57"/>
      <c r="H134" s="57"/>
      <c r="I134" s="58"/>
      <c r="J134" s="61"/>
      <c r="K134" s="116"/>
    </row>
    <row r="135" ht="14.25" customHeight="1">
      <c r="B135" s="115"/>
      <c r="C135" s="115"/>
      <c r="D135" s="57"/>
      <c r="E135" s="57"/>
      <c r="F135" s="57"/>
      <c r="G135" s="57"/>
      <c r="H135" s="57"/>
      <c r="I135" s="58"/>
      <c r="J135" s="61"/>
      <c r="K135" s="116"/>
    </row>
    <row r="136" ht="14.25" customHeight="1">
      <c r="B136" s="118"/>
      <c r="C136" s="118"/>
      <c r="D136" s="57"/>
      <c r="E136" s="57"/>
      <c r="F136" s="57"/>
      <c r="G136" s="57"/>
      <c r="H136" s="57"/>
      <c r="I136" s="58"/>
      <c r="J136" s="61"/>
      <c r="K136" s="116"/>
    </row>
    <row r="137" ht="14.25" customHeight="1"/>
    <row r="138" ht="14.25" customHeight="1"/>
  </sheetData>
  <mergeCells count="58">
    <mergeCell ref="C121:C124"/>
    <mergeCell ref="C125:C128"/>
    <mergeCell ref="C86:C89"/>
    <mergeCell ref="C90:C93"/>
    <mergeCell ref="C94:C97"/>
    <mergeCell ref="C98:C101"/>
    <mergeCell ref="C102:C103"/>
    <mergeCell ref="C104:C115"/>
    <mergeCell ref="C116:C120"/>
    <mergeCell ref="B5:B10"/>
    <mergeCell ref="C5:C10"/>
    <mergeCell ref="B11:B22"/>
    <mergeCell ref="C11:C22"/>
    <mergeCell ref="B24:B27"/>
    <mergeCell ref="C24:C27"/>
    <mergeCell ref="C28:C31"/>
    <mergeCell ref="B28:B31"/>
    <mergeCell ref="B32:B35"/>
    <mergeCell ref="B36:B39"/>
    <mergeCell ref="B40:B43"/>
    <mergeCell ref="B44:B47"/>
    <mergeCell ref="B48:B51"/>
    <mergeCell ref="B52:B55"/>
    <mergeCell ref="C32:C35"/>
    <mergeCell ref="C36:C39"/>
    <mergeCell ref="C40:C43"/>
    <mergeCell ref="C44:C47"/>
    <mergeCell ref="C48:C51"/>
    <mergeCell ref="C52:C55"/>
    <mergeCell ref="C56:C59"/>
    <mergeCell ref="B56:B59"/>
    <mergeCell ref="B60:B63"/>
    <mergeCell ref="B64:B65"/>
    <mergeCell ref="B66:B69"/>
    <mergeCell ref="B70:B73"/>
    <mergeCell ref="B74:B77"/>
    <mergeCell ref="B78:B81"/>
    <mergeCell ref="C60:C63"/>
    <mergeCell ref="C64:C65"/>
    <mergeCell ref="C66:C69"/>
    <mergeCell ref="C70:C73"/>
    <mergeCell ref="C74:C77"/>
    <mergeCell ref="C78:C81"/>
    <mergeCell ref="C82:C85"/>
    <mergeCell ref="B116:B120"/>
    <mergeCell ref="B121:B124"/>
    <mergeCell ref="B125:B128"/>
    <mergeCell ref="B129:B132"/>
    <mergeCell ref="C129:C132"/>
    <mergeCell ref="B133:B136"/>
    <mergeCell ref="C133:C136"/>
    <mergeCell ref="B82:B85"/>
    <mergeCell ref="B86:B89"/>
    <mergeCell ref="B90:B93"/>
    <mergeCell ref="B94:B97"/>
    <mergeCell ref="B98:B101"/>
    <mergeCell ref="B102:B103"/>
    <mergeCell ref="B104:B115"/>
  </mergeCells>
  <conditionalFormatting sqref="J5:J136">
    <cfRule type="containsText" dxfId="0" priority="1" operator="containsText" text="Above">
      <formula>NOT(ISERROR(SEARCH(("Above"),(J5))))</formula>
    </cfRule>
  </conditionalFormatting>
  <conditionalFormatting sqref="J5:J136">
    <cfRule type="containsText" dxfId="1" priority="2" operator="containsText" text="Below">
      <formula>NOT(ISERROR(SEARCH(("Below"),(J5))))</formula>
    </cfRule>
  </conditionalFormatting>
  <conditionalFormatting sqref="J5:J136">
    <cfRule type="containsText" dxfId="2" priority="3" operator="containsText" text="Equal">
      <formula>NOT(ISERROR(SEARCH(("Equal"),(J5))))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3" width="8.71"/>
    <col customWidth="1" min="4" max="4" width="59.71"/>
    <col customWidth="1" min="5" max="5" width="12.43"/>
    <col customWidth="1" min="6" max="6" width="59.71"/>
    <col customWidth="1" min="7" max="7" width="14.86"/>
    <col customWidth="1" min="8" max="8" width="44.29"/>
    <col customWidth="1" min="9" max="9" width="9.71"/>
    <col customWidth="1" min="10" max="10" width="9.86"/>
    <col customWidth="1" min="11" max="11" width="8.71"/>
    <col customWidth="1" min="12" max="12" width="13.43"/>
    <col customWidth="1" min="13" max="13" width="21.29"/>
    <col customWidth="1" min="14" max="15" width="13.43"/>
  </cols>
  <sheetData>
    <row r="1" ht="14.25" customHeight="1">
      <c r="C1" s="15"/>
    </row>
    <row r="2" ht="34.5" customHeight="1">
      <c r="B2" s="85" t="s">
        <v>2436</v>
      </c>
      <c r="C2" s="119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4.25" customHeight="1">
      <c r="B3" s="17"/>
      <c r="C3" s="119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ht="14.25" customHeight="1">
      <c r="B4" s="120" t="s">
        <v>16</v>
      </c>
      <c r="C4" s="121" t="s">
        <v>14</v>
      </c>
      <c r="D4" s="120" t="s">
        <v>15</v>
      </c>
      <c r="E4" s="120" t="s">
        <v>1</v>
      </c>
      <c r="F4" s="120" t="s">
        <v>1667</v>
      </c>
      <c r="G4" s="120" t="s">
        <v>2423</v>
      </c>
      <c r="H4" s="120" t="s">
        <v>2427</v>
      </c>
      <c r="I4" s="120" t="s">
        <v>2</v>
      </c>
      <c r="J4" s="120" t="s">
        <v>3</v>
      </c>
      <c r="K4" s="120" t="s">
        <v>1668</v>
      </c>
      <c r="L4" s="122" t="s">
        <v>2437</v>
      </c>
      <c r="M4" s="122" t="s">
        <v>2438</v>
      </c>
    </row>
    <row r="5" ht="14.25" customHeight="1">
      <c r="B5" s="57"/>
      <c r="C5" s="123"/>
      <c r="D5" s="57"/>
      <c r="E5" s="57"/>
      <c r="F5" s="57"/>
      <c r="G5" s="57"/>
      <c r="H5" s="57"/>
      <c r="I5" s="57"/>
      <c r="J5" s="57"/>
      <c r="K5" s="57"/>
      <c r="L5" s="58"/>
      <c r="M5" s="61"/>
    </row>
    <row r="6" ht="14.25" customHeight="1">
      <c r="B6" s="57"/>
      <c r="C6" s="123"/>
      <c r="D6" s="57"/>
      <c r="E6" s="57"/>
      <c r="F6" s="57"/>
      <c r="G6" s="57"/>
      <c r="H6" s="57"/>
      <c r="I6" s="57"/>
      <c r="J6" s="57"/>
      <c r="K6" s="57"/>
      <c r="L6" s="58"/>
      <c r="M6" s="61"/>
    </row>
    <row r="7" ht="14.25" customHeight="1">
      <c r="B7" s="57"/>
      <c r="C7" s="123"/>
      <c r="D7" s="57"/>
      <c r="E7" s="57"/>
      <c r="F7" s="57"/>
      <c r="G7" s="57"/>
      <c r="H7" s="57"/>
      <c r="I7" s="57"/>
      <c r="J7" s="57"/>
      <c r="K7" s="57"/>
      <c r="L7" s="58"/>
      <c r="M7" s="61"/>
    </row>
    <row r="8" ht="14.25" customHeight="1">
      <c r="B8" s="57"/>
      <c r="C8" s="123"/>
      <c r="D8" s="57"/>
      <c r="E8" s="57"/>
      <c r="F8" s="57"/>
      <c r="G8" s="57"/>
      <c r="H8" s="57"/>
      <c r="I8" s="57"/>
      <c r="J8" s="57"/>
      <c r="K8" s="57"/>
      <c r="L8" s="58"/>
      <c r="M8" s="61"/>
    </row>
    <row r="9" ht="14.25" customHeight="1">
      <c r="B9" s="57"/>
      <c r="C9" s="123"/>
      <c r="D9" s="57"/>
      <c r="E9" s="57"/>
      <c r="F9" s="57"/>
      <c r="G9" s="57"/>
      <c r="H9" s="57"/>
      <c r="I9" s="57"/>
      <c r="J9" s="57"/>
      <c r="K9" s="57"/>
      <c r="L9" s="58"/>
      <c r="M9" s="61"/>
    </row>
    <row r="10" ht="14.25" customHeight="1">
      <c r="B10" s="57"/>
      <c r="C10" s="123"/>
      <c r="D10" s="57"/>
      <c r="E10" s="57"/>
      <c r="F10" s="57"/>
      <c r="G10" s="57"/>
      <c r="H10" s="57"/>
      <c r="I10" s="57"/>
      <c r="J10" s="57"/>
      <c r="K10" s="57"/>
      <c r="L10" s="58"/>
      <c r="M10" s="61"/>
    </row>
    <row r="11" ht="14.25" customHeight="1">
      <c r="B11" s="57"/>
      <c r="C11" s="123"/>
      <c r="D11" s="57"/>
      <c r="E11" s="57"/>
      <c r="F11" s="57"/>
      <c r="G11" s="57"/>
      <c r="H11" s="57"/>
      <c r="I11" s="57"/>
      <c r="J11" s="57"/>
      <c r="K11" s="57"/>
      <c r="L11" s="58"/>
      <c r="M11" s="61"/>
    </row>
    <row r="12" ht="14.25" customHeight="1">
      <c r="B12" s="57"/>
      <c r="C12" s="123"/>
      <c r="D12" s="57"/>
      <c r="E12" s="57"/>
      <c r="F12" s="57"/>
      <c r="G12" s="57"/>
      <c r="H12" s="57"/>
      <c r="I12" s="57"/>
      <c r="J12" s="57"/>
      <c r="K12" s="57"/>
      <c r="L12" s="58"/>
      <c r="M12" s="61"/>
    </row>
    <row r="13" ht="14.25" customHeight="1">
      <c r="B13" s="57"/>
      <c r="C13" s="123"/>
      <c r="D13" s="57"/>
      <c r="E13" s="57"/>
      <c r="F13" s="57"/>
      <c r="G13" s="57"/>
      <c r="H13" s="57"/>
      <c r="I13" s="57"/>
      <c r="J13" s="57"/>
      <c r="K13" s="57"/>
      <c r="L13" s="58"/>
      <c r="M13" s="61"/>
    </row>
    <row r="14" ht="14.25" customHeight="1">
      <c r="B14" s="57"/>
      <c r="C14" s="123"/>
      <c r="D14" s="57"/>
      <c r="E14" s="57"/>
      <c r="F14" s="57"/>
      <c r="G14" s="57"/>
      <c r="H14" s="57"/>
      <c r="I14" s="57"/>
      <c r="J14" s="57"/>
      <c r="K14" s="57"/>
      <c r="L14" s="58"/>
      <c r="M14" s="61"/>
    </row>
    <row r="15" ht="14.25" customHeight="1">
      <c r="B15" s="57"/>
      <c r="C15" s="123"/>
      <c r="D15" s="57"/>
      <c r="E15" s="57"/>
      <c r="F15" s="57"/>
      <c r="G15" s="57"/>
      <c r="H15" s="57"/>
      <c r="I15" s="57"/>
      <c r="J15" s="57"/>
      <c r="K15" s="57"/>
      <c r="L15" s="58"/>
      <c r="M15" s="61"/>
    </row>
    <row r="16" ht="14.25" customHeight="1">
      <c r="B16" s="57"/>
      <c r="C16" s="123"/>
      <c r="D16" s="57"/>
      <c r="E16" s="57"/>
      <c r="F16" s="57"/>
      <c r="G16" s="57"/>
      <c r="H16" s="57"/>
      <c r="I16" s="57"/>
      <c r="J16" s="57"/>
      <c r="K16" s="57"/>
      <c r="L16" s="58"/>
      <c r="M16" s="61"/>
    </row>
    <row r="17" ht="14.25" customHeight="1">
      <c r="B17" s="57"/>
      <c r="C17" s="123"/>
      <c r="D17" s="57"/>
      <c r="E17" s="57"/>
      <c r="F17" s="57"/>
      <c r="G17" s="57"/>
      <c r="H17" s="57"/>
      <c r="I17" s="57"/>
      <c r="J17" s="57"/>
      <c r="K17" s="57"/>
      <c r="L17" s="58"/>
      <c r="M17" s="61"/>
    </row>
    <row r="18" ht="14.25" customHeight="1">
      <c r="B18" s="57"/>
      <c r="C18" s="123"/>
      <c r="D18" s="57"/>
      <c r="E18" s="57"/>
      <c r="F18" s="57"/>
      <c r="G18" s="57"/>
      <c r="H18" s="57"/>
      <c r="I18" s="57"/>
      <c r="J18" s="57"/>
      <c r="K18" s="57"/>
      <c r="L18" s="58"/>
      <c r="M18" s="61"/>
    </row>
    <row r="19" ht="14.25" customHeight="1">
      <c r="B19" s="57"/>
      <c r="C19" s="123"/>
      <c r="D19" s="57"/>
      <c r="E19" s="57"/>
      <c r="F19" s="57"/>
      <c r="G19" s="57"/>
      <c r="H19" s="57"/>
      <c r="I19" s="57"/>
      <c r="J19" s="57"/>
      <c r="K19" s="57"/>
      <c r="L19" s="58"/>
      <c r="M19" s="61"/>
    </row>
    <row r="20" ht="14.25" customHeight="1">
      <c r="B20" s="57"/>
      <c r="C20" s="123"/>
      <c r="D20" s="57"/>
      <c r="E20" s="57"/>
      <c r="F20" s="57"/>
      <c r="G20" s="57"/>
      <c r="H20" s="57"/>
      <c r="I20" s="57"/>
      <c r="J20" s="57"/>
      <c r="K20" s="57"/>
      <c r="L20" s="58"/>
      <c r="M20" s="61"/>
    </row>
    <row r="21" ht="14.25" customHeight="1">
      <c r="B21" s="57"/>
      <c r="C21" s="123"/>
      <c r="D21" s="57"/>
      <c r="E21" s="57"/>
      <c r="F21" s="57"/>
      <c r="G21" s="57"/>
      <c r="H21" s="57"/>
      <c r="I21" s="57"/>
      <c r="J21" s="57"/>
      <c r="K21" s="57"/>
      <c r="L21" s="58"/>
      <c r="M21" s="61"/>
    </row>
    <row r="22" ht="14.25" customHeight="1">
      <c r="B22" s="57"/>
      <c r="C22" s="123"/>
      <c r="D22" s="57"/>
      <c r="E22" s="57"/>
      <c r="F22" s="57"/>
      <c r="G22" s="57"/>
      <c r="H22" s="57"/>
      <c r="I22" s="57"/>
      <c r="J22" s="57"/>
      <c r="K22" s="57"/>
      <c r="L22" s="58"/>
      <c r="M22" s="61"/>
    </row>
    <row r="23" ht="14.25" customHeight="1">
      <c r="B23" s="57"/>
      <c r="C23" s="123"/>
      <c r="D23" s="57"/>
      <c r="E23" s="57"/>
      <c r="F23" s="57"/>
      <c r="G23" s="57"/>
      <c r="H23" s="57"/>
      <c r="I23" s="57"/>
      <c r="J23" s="57"/>
      <c r="K23" s="57"/>
      <c r="L23" s="58"/>
      <c r="M23" s="61"/>
    </row>
    <row r="24" ht="14.25" customHeight="1">
      <c r="B24" s="57"/>
      <c r="C24" s="123"/>
      <c r="D24" s="57"/>
      <c r="E24" s="57"/>
      <c r="F24" s="57"/>
      <c r="G24" s="57"/>
      <c r="H24" s="57"/>
      <c r="I24" s="57"/>
      <c r="J24" s="57"/>
      <c r="K24" s="57"/>
      <c r="L24" s="58"/>
      <c r="M24" s="61"/>
    </row>
    <row r="25" ht="14.25" customHeight="1">
      <c r="B25" s="57"/>
      <c r="C25" s="123"/>
      <c r="D25" s="57"/>
      <c r="E25" s="57"/>
      <c r="F25" s="57"/>
      <c r="G25" s="57"/>
      <c r="H25" s="57"/>
      <c r="I25" s="57"/>
      <c r="J25" s="57"/>
      <c r="K25" s="57"/>
      <c r="L25" s="58"/>
      <c r="M25" s="61"/>
    </row>
    <row r="26" ht="14.25" customHeight="1">
      <c r="B26" s="57"/>
      <c r="C26" s="123"/>
      <c r="D26" s="57"/>
      <c r="E26" s="57"/>
      <c r="F26" s="57"/>
      <c r="G26" s="57"/>
      <c r="H26" s="57"/>
      <c r="I26" s="57"/>
      <c r="J26" s="57"/>
      <c r="K26" s="57"/>
      <c r="L26" s="58"/>
      <c r="M26" s="61"/>
    </row>
    <row r="27" ht="14.25" customHeight="1">
      <c r="B27" s="57"/>
      <c r="C27" s="123"/>
      <c r="D27" s="57"/>
      <c r="E27" s="57"/>
      <c r="F27" s="57"/>
      <c r="G27" s="57"/>
      <c r="H27" s="57"/>
      <c r="I27" s="57"/>
      <c r="J27" s="57"/>
      <c r="K27" s="57"/>
      <c r="L27" s="58"/>
      <c r="M27" s="61"/>
    </row>
    <row r="28" ht="14.25" customHeight="1">
      <c r="B28" s="57"/>
      <c r="C28" s="123"/>
      <c r="D28" s="57"/>
      <c r="E28" s="57"/>
      <c r="F28" s="57"/>
      <c r="G28" s="57"/>
      <c r="H28" s="57"/>
      <c r="I28" s="57"/>
      <c r="J28" s="57"/>
      <c r="K28" s="57"/>
      <c r="L28" s="58"/>
      <c r="M28" s="61"/>
    </row>
    <row r="29" ht="14.25" customHeight="1">
      <c r="B29" s="57"/>
      <c r="C29" s="123"/>
      <c r="D29" s="57"/>
      <c r="E29" s="57"/>
      <c r="F29" s="57"/>
      <c r="G29" s="57"/>
      <c r="H29" s="57"/>
      <c r="I29" s="57"/>
      <c r="J29" s="57"/>
      <c r="K29" s="57"/>
      <c r="L29" s="58"/>
      <c r="M29" s="61"/>
    </row>
    <row r="30" ht="14.25" customHeight="1">
      <c r="B30" s="57"/>
      <c r="C30" s="123"/>
      <c r="D30" s="57"/>
      <c r="E30" s="57"/>
      <c r="F30" s="57"/>
      <c r="G30" s="57"/>
      <c r="H30" s="57"/>
      <c r="I30" s="57"/>
      <c r="J30" s="57"/>
      <c r="K30" s="57"/>
      <c r="L30" s="58"/>
      <c r="M30" s="61"/>
    </row>
    <row r="31" ht="14.25" customHeight="1">
      <c r="B31" s="57"/>
      <c r="C31" s="123"/>
      <c r="D31" s="57"/>
      <c r="E31" s="57"/>
      <c r="F31" s="57"/>
      <c r="G31" s="57"/>
      <c r="H31" s="57"/>
      <c r="I31" s="57"/>
      <c r="J31" s="57"/>
      <c r="K31" s="57"/>
      <c r="L31" s="58"/>
      <c r="M31" s="61"/>
    </row>
  </sheetData>
  <autoFilter ref="$B$4:$M$31"/>
  <conditionalFormatting sqref="M5:M31">
    <cfRule type="containsText" dxfId="0" priority="1" operator="containsText" text="Above">
      <formula>NOT(ISERROR(SEARCH(("Above"),(M5))))</formula>
    </cfRule>
  </conditionalFormatting>
  <conditionalFormatting sqref="M5:M31">
    <cfRule type="containsText" dxfId="1" priority="2" operator="containsText" text="Below">
      <formula>NOT(ISERROR(SEARCH(("Below"),(M5))))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8.71"/>
    <col customWidth="1" min="3" max="3" width="101.14"/>
    <col customWidth="1" min="4" max="4" width="22.43"/>
    <col customWidth="1" min="6" max="6" width="12.57"/>
    <col customWidth="1" min="7" max="7" width="12.71"/>
    <col customWidth="1" min="8" max="8" width="11.29"/>
    <col customWidth="1" min="9" max="9" width="12.0"/>
    <col customWidth="1" min="10" max="10" width="18.43"/>
    <col customWidth="1" min="11" max="11" width="17.43"/>
    <col customWidth="1" min="12" max="13" width="8.71"/>
  </cols>
  <sheetData>
    <row r="1" ht="9.75" customHeight="1">
      <c r="B1" s="15"/>
    </row>
    <row r="2" ht="30.0" customHeight="1">
      <c r="B2" s="16" t="s">
        <v>11</v>
      </c>
      <c r="C2" s="17"/>
      <c r="F2" s="18" t="s">
        <v>9</v>
      </c>
      <c r="G2" s="18" t="s">
        <v>10</v>
      </c>
    </row>
    <row r="3" ht="30.0" customHeight="1">
      <c r="B3" s="19"/>
      <c r="C3" s="17" t="s">
        <v>12</v>
      </c>
      <c r="F3" s="14">
        <v>0.15680161158864322</v>
      </c>
      <c r="G3" s="14">
        <v>0.2126251944895712</v>
      </c>
    </row>
    <row r="4" ht="30.0" customHeight="1">
      <c r="B4" s="20"/>
      <c r="C4" s="21" t="s">
        <v>13</v>
      </c>
    </row>
    <row r="5" ht="14.25" customHeight="1"/>
    <row r="6" ht="14.25" customHeight="1">
      <c r="B6" s="22" t="s">
        <v>14</v>
      </c>
      <c r="C6" s="23" t="s">
        <v>15</v>
      </c>
      <c r="D6" s="23" t="s">
        <v>16</v>
      </c>
      <c r="E6" s="24" t="s">
        <v>1</v>
      </c>
      <c r="F6" s="24" t="s">
        <v>2</v>
      </c>
      <c r="G6" s="25" t="s">
        <v>3</v>
      </c>
      <c r="H6" s="25" t="s">
        <v>17</v>
      </c>
      <c r="I6" s="25" t="s">
        <v>5</v>
      </c>
      <c r="J6" s="26" t="s">
        <v>18</v>
      </c>
      <c r="K6" s="26" t="s">
        <v>19</v>
      </c>
    </row>
    <row r="7" ht="14.25" customHeight="1">
      <c r="B7" s="27" t="s">
        <v>20</v>
      </c>
      <c r="C7" s="28" t="s">
        <v>21</v>
      </c>
      <c r="D7" s="29" t="s">
        <v>22</v>
      </c>
      <c r="E7" s="30" t="s">
        <v>6</v>
      </c>
      <c r="F7" s="31">
        <v>38.0</v>
      </c>
      <c r="G7" s="31">
        <v>38.0</v>
      </c>
      <c r="H7" s="31">
        <v>38.0</v>
      </c>
      <c r="I7" s="32">
        <f t="shared" ref="I7:I8" si="1">IFERROR(H7/G7, "NA")</f>
        <v>1</v>
      </c>
      <c r="J7" s="32" t="str">
        <f>IF(I7 = "NA", "NA", IF(I7 = Summary!$F$5, "Equal", IF(I7&gt;Summary!$F$5, "Above", "Below")))</f>
        <v>Above</v>
      </c>
      <c r="K7" s="33">
        <f>IFERROR((I7 - Summary!$F$5)/$F$3, "NA")</f>
        <v>1.446745653</v>
      </c>
    </row>
    <row r="8" ht="14.25" customHeight="1">
      <c r="B8" s="34" t="s">
        <v>23</v>
      </c>
      <c r="C8" s="35" t="s">
        <v>24</v>
      </c>
      <c r="D8" s="36" t="s">
        <v>25</v>
      </c>
      <c r="E8" s="37" t="s">
        <v>6</v>
      </c>
      <c r="F8" s="38">
        <v>119.0</v>
      </c>
      <c r="G8" s="38">
        <v>119.0</v>
      </c>
      <c r="H8" s="38">
        <v>92.0</v>
      </c>
      <c r="I8" s="39">
        <f t="shared" si="1"/>
        <v>0.7731092437</v>
      </c>
      <c r="J8" s="39" t="str">
        <f>IF(I8 = "NA", "NA", IF(I8 = Summary!$F$5, "Equal", IF(I8&gt;Summary!$F$5, "Above", "Below")))</f>
        <v>Below</v>
      </c>
      <c r="K8" s="40">
        <f>IFERROR((I8 - Summary!$F$5)/$F$3, "NA")</f>
        <v>-0.0002468494503</v>
      </c>
    </row>
    <row r="9" ht="14.25" customHeight="1">
      <c r="B9" s="41"/>
      <c r="C9" s="30"/>
      <c r="D9" s="42"/>
      <c r="E9" s="30"/>
      <c r="F9" s="31"/>
      <c r="G9" s="31"/>
      <c r="H9" s="31"/>
      <c r="I9" s="32"/>
      <c r="J9" s="32"/>
      <c r="K9" s="33"/>
    </row>
    <row r="10" ht="14.25" hidden="1" customHeight="1">
      <c r="B10" s="41" t="s">
        <v>26</v>
      </c>
      <c r="C10" s="30" t="s">
        <v>27</v>
      </c>
      <c r="D10" s="42" t="s">
        <v>28</v>
      </c>
      <c r="E10" s="30" t="s">
        <v>7</v>
      </c>
      <c r="F10" s="31">
        <v>22.0</v>
      </c>
      <c r="G10" s="31">
        <v>22.0</v>
      </c>
      <c r="H10" s="31">
        <v>22.0</v>
      </c>
      <c r="I10" s="32">
        <f t="shared" ref="I10:I23" si="2">IFERROR(H10/G10, "NA")</f>
        <v>1</v>
      </c>
      <c r="J10" s="31" t="str">
        <f>IF(I10 = "NA", "NA", IF(I10 = Summary!$F$6, "Equal", IF(I10&gt;Summary!$F$6, "Above", "Below")))</f>
        <v>Above</v>
      </c>
      <c r="K10" s="43">
        <f>IFERROR((I10 - Summary!$F$6)/$G$3, "NA")</f>
        <v>1.180057276</v>
      </c>
    </row>
    <row r="11" ht="14.25" hidden="1" customHeight="1">
      <c r="B11" s="41" t="s">
        <v>29</v>
      </c>
      <c r="C11" s="30" t="s">
        <v>30</v>
      </c>
      <c r="D11" s="42" t="s">
        <v>31</v>
      </c>
      <c r="E11" s="30" t="s">
        <v>7</v>
      </c>
      <c r="F11" s="31">
        <v>4.0</v>
      </c>
      <c r="G11" s="31">
        <v>4.0</v>
      </c>
      <c r="H11" s="31">
        <v>4.0</v>
      </c>
      <c r="I11" s="32">
        <f t="shared" si="2"/>
        <v>1</v>
      </c>
      <c r="J11" s="31" t="str">
        <f>IF(I11 = "NA", "NA", IF(I11 = Summary!$F$6, "Equal", IF(I11&gt;Summary!$F$6, "Above", "Below")))</f>
        <v>Above</v>
      </c>
      <c r="K11" s="43">
        <f>IFERROR((I11 - Summary!$F$6)/$G$3, "NA")</f>
        <v>1.180057276</v>
      </c>
    </row>
    <row r="12" ht="14.25" hidden="1" customHeight="1">
      <c r="B12" s="41" t="s">
        <v>32</v>
      </c>
      <c r="C12" s="30" t="s">
        <v>33</v>
      </c>
      <c r="D12" s="42" t="s">
        <v>31</v>
      </c>
      <c r="E12" s="30" t="s">
        <v>7</v>
      </c>
      <c r="F12" s="31">
        <v>13.0</v>
      </c>
      <c r="G12" s="31">
        <v>13.0</v>
      </c>
      <c r="H12" s="31">
        <v>13.0</v>
      </c>
      <c r="I12" s="32">
        <f t="shared" si="2"/>
        <v>1</v>
      </c>
      <c r="J12" s="31" t="str">
        <f>IF(I12 = "NA", "NA", IF(I12 = Summary!$F$6, "Equal", IF(I12&gt;Summary!$F$6, "Above", "Below")))</f>
        <v>Above</v>
      </c>
      <c r="K12" s="44">
        <f>IFERROR((I12 - Summary!$F$6)/$G$3, "NA")</f>
        <v>1.180057276</v>
      </c>
    </row>
    <row r="13" ht="14.25" hidden="1" customHeight="1">
      <c r="B13" s="41" t="s">
        <v>34</v>
      </c>
      <c r="C13" s="30" t="s">
        <v>35</v>
      </c>
      <c r="D13" s="42" t="s">
        <v>36</v>
      </c>
      <c r="E13" s="30" t="s">
        <v>7</v>
      </c>
      <c r="F13" s="31">
        <v>2.0</v>
      </c>
      <c r="G13" s="31">
        <v>2.0</v>
      </c>
      <c r="H13" s="31">
        <v>2.0</v>
      </c>
      <c r="I13" s="32">
        <f t="shared" si="2"/>
        <v>1</v>
      </c>
      <c r="J13" s="31" t="str">
        <f>IF(I13 = "NA", "NA", IF(I13 = Summary!$F$6, "Equal", IF(I13&gt;Summary!$F$6, "Above", "Below")))</f>
        <v>Above</v>
      </c>
      <c r="K13" s="43">
        <f>IFERROR((I13 - Summary!$F$6)/$G$3, "NA")</f>
        <v>1.180057276</v>
      </c>
    </row>
    <row r="14" ht="14.25" hidden="1" customHeight="1">
      <c r="B14" s="41" t="s">
        <v>37</v>
      </c>
      <c r="C14" s="30" t="s">
        <v>38</v>
      </c>
      <c r="D14" s="42" t="s">
        <v>39</v>
      </c>
      <c r="E14" s="30" t="s">
        <v>7</v>
      </c>
      <c r="F14" s="31">
        <v>8.0</v>
      </c>
      <c r="G14" s="31">
        <v>8.0</v>
      </c>
      <c r="H14" s="31">
        <v>8.0</v>
      </c>
      <c r="I14" s="32">
        <f t="shared" si="2"/>
        <v>1</v>
      </c>
      <c r="J14" s="31" t="str">
        <f>IF(I14 = "NA", "NA", IF(I14 = Summary!$F$6, "Equal", IF(I14&gt;Summary!$F$6, "Above", "Below")))</f>
        <v>Above</v>
      </c>
      <c r="K14" s="44">
        <f>IFERROR((I14 - Summary!$F$6)/$G$3, "NA")</f>
        <v>1.180057276</v>
      </c>
    </row>
    <row r="15" ht="14.25" hidden="1" customHeight="1">
      <c r="B15" s="41" t="s">
        <v>40</v>
      </c>
      <c r="C15" s="30" t="s">
        <v>41</v>
      </c>
      <c r="D15" s="42" t="s">
        <v>42</v>
      </c>
      <c r="E15" s="30" t="s">
        <v>7</v>
      </c>
      <c r="F15" s="31">
        <v>1.0</v>
      </c>
      <c r="G15" s="31">
        <v>1.0</v>
      </c>
      <c r="H15" s="31">
        <v>1.0</v>
      </c>
      <c r="I15" s="32">
        <f t="shared" si="2"/>
        <v>1</v>
      </c>
      <c r="J15" s="31" t="str">
        <f>IF(I15 = "NA", "NA", IF(I15 = Summary!$F$6, "Equal", IF(I15&gt;Summary!$F$6, "Above", "Below")))</f>
        <v>Above</v>
      </c>
      <c r="K15" s="44">
        <f>IFERROR((I15 - Summary!$F$6)/$G$3, "NA")</f>
        <v>1.180057276</v>
      </c>
    </row>
    <row r="16" ht="14.25" hidden="1" customHeight="1">
      <c r="B16" s="41" t="s">
        <v>43</v>
      </c>
      <c r="C16" s="30" t="s">
        <v>44</v>
      </c>
      <c r="D16" s="42" t="s">
        <v>45</v>
      </c>
      <c r="E16" s="30" t="s">
        <v>7</v>
      </c>
      <c r="F16" s="31">
        <v>5.0</v>
      </c>
      <c r="G16" s="31">
        <v>5.0</v>
      </c>
      <c r="H16" s="31">
        <v>5.0</v>
      </c>
      <c r="I16" s="32">
        <f t="shared" si="2"/>
        <v>1</v>
      </c>
      <c r="J16" s="31" t="str">
        <f>IF(I16 = "NA", "NA", IF(I16 = Summary!$F$6, "Equal", IF(I16&gt;Summary!$F$6, "Above", "Below")))</f>
        <v>Above</v>
      </c>
      <c r="K16" s="43">
        <f>IFERROR((I16 - Summary!$F$6)/$G$3, "NA")</f>
        <v>1.180057276</v>
      </c>
    </row>
    <row r="17" ht="14.25" hidden="1" customHeight="1">
      <c r="B17" s="41" t="s">
        <v>46</v>
      </c>
      <c r="C17" s="30" t="s">
        <v>47</v>
      </c>
      <c r="D17" s="42" t="s">
        <v>48</v>
      </c>
      <c r="E17" s="30" t="s">
        <v>7</v>
      </c>
      <c r="F17" s="31">
        <v>6.0</v>
      </c>
      <c r="G17" s="31">
        <v>6.0</v>
      </c>
      <c r="H17" s="31">
        <v>6.0</v>
      </c>
      <c r="I17" s="32">
        <f t="shared" si="2"/>
        <v>1</v>
      </c>
      <c r="J17" s="31" t="str">
        <f>IF(I17 = "NA", "NA", IF(I17 = Summary!$F$6, "Equal", IF(I17&gt;Summary!$F$6, "Above", "Below")))</f>
        <v>Above</v>
      </c>
      <c r="K17" s="44">
        <f>IFERROR((I17 - Summary!$F$6)/$G$3, "NA")</f>
        <v>1.180057276</v>
      </c>
    </row>
    <row r="18" ht="14.25" hidden="1" customHeight="1">
      <c r="B18" s="41" t="s">
        <v>49</v>
      </c>
      <c r="C18" s="30" t="s">
        <v>50</v>
      </c>
      <c r="D18" s="42" t="s">
        <v>51</v>
      </c>
      <c r="E18" s="30" t="s">
        <v>7</v>
      </c>
      <c r="F18" s="31">
        <v>8.0</v>
      </c>
      <c r="G18" s="31">
        <v>8.0</v>
      </c>
      <c r="H18" s="31">
        <v>8.0</v>
      </c>
      <c r="I18" s="32">
        <f t="shared" si="2"/>
        <v>1</v>
      </c>
      <c r="J18" s="31" t="str">
        <f>IF(I18 = "NA", "NA", IF(I18 = Summary!$F$6, "Equal", IF(I18&gt;Summary!$F$6, "Above", "Below")))</f>
        <v>Above</v>
      </c>
      <c r="K18" s="44">
        <f>IFERROR((I18 - Summary!$F$6)/$G$3, "NA")</f>
        <v>1.180057276</v>
      </c>
    </row>
    <row r="19" ht="14.25" hidden="1" customHeight="1">
      <c r="B19" s="41" t="s">
        <v>52</v>
      </c>
      <c r="C19" s="30" t="s">
        <v>53</v>
      </c>
      <c r="D19" s="42" t="s">
        <v>51</v>
      </c>
      <c r="E19" s="30" t="s">
        <v>7</v>
      </c>
      <c r="F19" s="31">
        <v>1.0</v>
      </c>
      <c r="G19" s="31">
        <v>1.0</v>
      </c>
      <c r="H19" s="31">
        <v>1.0</v>
      </c>
      <c r="I19" s="32">
        <f t="shared" si="2"/>
        <v>1</v>
      </c>
      <c r="J19" s="31" t="str">
        <f>IF(I19 = "NA", "NA", IF(I19 = Summary!$F$6, "Equal", IF(I19&gt;Summary!$F$6, "Above", "Below")))</f>
        <v>Above</v>
      </c>
      <c r="K19" s="43">
        <f>IFERROR((I19 - Summary!$F$6)/$G$3, "NA")</f>
        <v>1.180057276</v>
      </c>
    </row>
    <row r="20" ht="14.25" hidden="1" customHeight="1">
      <c r="B20" s="41" t="s">
        <v>54</v>
      </c>
      <c r="C20" s="30" t="s">
        <v>55</v>
      </c>
      <c r="D20" s="42" t="s">
        <v>56</v>
      </c>
      <c r="E20" s="30" t="s">
        <v>7</v>
      </c>
      <c r="F20" s="31">
        <v>1.0</v>
      </c>
      <c r="G20" s="31">
        <v>1.0</v>
      </c>
      <c r="H20" s="31">
        <v>1.0</v>
      </c>
      <c r="I20" s="32">
        <f t="shared" si="2"/>
        <v>1</v>
      </c>
      <c r="J20" s="31" t="str">
        <f>IF(I20 = "NA", "NA", IF(I20 = Summary!$F$6, "Equal", IF(I20&gt;Summary!$F$6, "Above", "Below")))</f>
        <v>Above</v>
      </c>
      <c r="K20" s="44">
        <f>IFERROR((I20 - Summary!$F$6)/$G$3, "NA")</f>
        <v>1.180057276</v>
      </c>
    </row>
    <row r="21" ht="14.25" hidden="1" customHeight="1">
      <c r="B21" s="41" t="s">
        <v>57</v>
      </c>
      <c r="C21" s="30" t="s">
        <v>58</v>
      </c>
      <c r="D21" s="42" t="s">
        <v>56</v>
      </c>
      <c r="E21" s="30" t="s">
        <v>7</v>
      </c>
      <c r="F21" s="31">
        <v>18.0</v>
      </c>
      <c r="G21" s="31">
        <v>18.0</v>
      </c>
      <c r="H21" s="31">
        <v>18.0</v>
      </c>
      <c r="I21" s="32">
        <f t="shared" si="2"/>
        <v>1</v>
      </c>
      <c r="J21" s="31" t="str">
        <f>IF(I21 = "NA", "NA", IF(I21 = Summary!$F$6, "Equal", IF(I21&gt;Summary!$F$6, "Above", "Below")))</f>
        <v>Above</v>
      </c>
      <c r="K21" s="44">
        <f>IFERROR((I21 - Summary!$F$6)/$G$3, "NA")</f>
        <v>1.180057276</v>
      </c>
    </row>
    <row r="22" ht="14.25" hidden="1" customHeight="1">
      <c r="B22" s="41" t="s">
        <v>59</v>
      </c>
      <c r="C22" s="30" t="s">
        <v>60</v>
      </c>
      <c r="D22" s="42" t="s">
        <v>61</v>
      </c>
      <c r="E22" s="30" t="s">
        <v>7</v>
      </c>
      <c r="F22" s="31">
        <v>17.0</v>
      </c>
      <c r="G22" s="31">
        <v>17.0</v>
      </c>
      <c r="H22" s="31">
        <v>17.0</v>
      </c>
      <c r="I22" s="32">
        <f t="shared" si="2"/>
        <v>1</v>
      </c>
      <c r="J22" s="31" t="str">
        <f>IF(I22 = "NA", "NA", IF(I22 = Summary!$F$6, "Equal", IF(I22&gt;Summary!$F$6, "Above", "Below")))</f>
        <v>Above</v>
      </c>
      <c r="K22" s="44">
        <f>IFERROR((I22 - Summary!$F$6)/$G$3, "NA")</f>
        <v>1.180057276</v>
      </c>
    </row>
    <row r="23" ht="14.25" hidden="1" customHeight="1">
      <c r="B23" s="41" t="s">
        <v>62</v>
      </c>
      <c r="C23" s="30" t="s">
        <v>63</v>
      </c>
      <c r="D23" s="42" t="s">
        <v>64</v>
      </c>
      <c r="E23" s="30" t="s">
        <v>7</v>
      </c>
      <c r="F23" s="31">
        <v>3.0</v>
      </c>
      <c r="G23" s="31">
        <v>3.0</v>
      </c>
      <c r="H23" s="31">
        <v>3.0</v>
      </c>
      <c r="I23" s="32">
        <f t="shared" si="2"/>
        <v>1</v>
      </c>
      <c r="J23" s="31" t="str">
        <f>IF(I23 = "NA", "NA", IF(I23 = Summary!$F$6, "Equal", IF(I23&gt;Summary!$F$6, "Above", "Below")))</f>
        <v>Above</v>
      </c>
      <c r="K23" s="43">
        <f>IFERROR((I23 - Summary!$F$6)/$G$3, "NA")</f>
        <v>1.180057276</v>
      </c>
    </row>
    <row r="24" ht="14.25" customHeight="1">
      <c r="B24" s="41"/>
      <c r="C24" s="30"/>
      <c r="D24" s="42"/>
      <c r="E24" s="30"/>
      <c r="F24" s="31"/>
      <c r="G24" s="31"/>
      <c r="H24" s="31"/>
      <c r="I24" s="32"/>
      <c r="J24" s="32"/>
      <c r="K24" s="33"/>
    </row>
    <row r="25" ht="14.25" hidden="1" customHeight="1">
      <c r="B25" s="41" t="s">
        <v>65</v>
      </c>
      <c r="C25" s="30" t="s">
        <v>66</v>
      </c>
      <c r="D25" s="42" t="s">
        <v>67</v>
      </c>
      <c r="E25" s="30" t="s">
        <v>7</v>
      </c>
      <c r="F25" s="31">
        <v>2.0</v>
      </c>
      <c r="G25" s="31">
        <v>2.0</v>
      </c>
      <c r="H25" s="31">
        <v>2.0</v>
      </c>
      <c r="I25" s="32">
        <f t="shared" ref="I25:I26" si="3">IFERROR(H25/G25, "NA")</f>
        <v>1</v>
      </c>
      <c r="J25" s="31" t="str">
        <f>IF(I25 = "NA", "NA", IF(I25 = Summary!$F$6, "Equal", IF(I25&gt;Summary!$F$6, "Above", "Below")))</f>
        <v>Above</v>
      </c>
      <c r="K25" s="43">
        <f>IFERROR((I25 - Summary!$F$6)/$G$3, "NA")</f>
        <v>1.180057276</v>
      </c>
    </row>
    <row r="26" ht="14.25" hidden="1" customHeight="1">
      <c r="B26" s="41" t="s">
        <v>68</v>
      </c>
      <c r="C26" s="30" t="s">
        <v>69</v>
      </c>
      <c r="D26" s="42" t="s">
        <v>67</v>
      </c>
      <c r="E26" s="30" t="s">
        <v>7</v>
      </c>
      <c r="F26" s="31">
        <v>27.0</v>
      </c>
      <c r="G26" s="31">
        <v>27.0</v>
      </c>
      <c r="H26" s="31">
        <v>27.0</v>
      </c>
      <c r="I26" s="32">
        <f t="shared" si="3"/>
        <v>1</v>
      </c>
      <c r="J26" s="31" t="str">
        <f>IF(I26 = "NA", "NA", IF(I26 = Summary!$F$6, "Equal", IF(I26&gt;Summary!$F$6, "Above", "Below")))</f>
        <v>Above</v>
      </c>
      <c r="K26" s="44">
        <f>IFERROR((I26 - Summary!$F$6)/$G$3, "NA")</f>
        <v>1.180057276</v>
      </c>
    </row>
    <row r="27" ht="14.25" customHeight="1">
      <c r="B27" s="41"/>
      <c r="C27" s="30"/>
      <c r="D27" s="42"/>
      <c r="E27" s="30"/>
      <c r="F27" s="31"/>
      <c r="G27" s="31"/>
      <c r="H27" s="31"/>
      <c r="I27" s="32"/>
      <c r="J27" s="32"/>
      <c r="K27" s="45"/>
    </row>
    <row r="28" ht="14.25" customHeight="1">
      <c r="B28" s="41"/>
      <c r="C28" s="30"/>
      <c r="D28" s="42"/>
      <c r="E28" s="30"/>
      <c r="F28" s="31"/>
      <c r="G28" s="31"/>
      <c r="H28" s="31"/>
      <c r="I28" s="32"/>
      <c r="J28" s="32"/>
      <c r="K28" s="33"/>
    </row>
    <row r="29" ht="14.25" hidden="1" customHeight="1">
      <c r="B29" s="41" t="s">
        <v>70</v>
      </c>
      <c r="C29" s="30" t="s">
        <v>71</v>
      </c>
      <c r="D29" s="42" t="s">
        <v>72</v>
      </c>
      <c r="E29" s="30" t="s">
        <v>7</v>
      </c>
      <c r="F29" s="31">
        <v>15.0</v>
      </c>
      <c r="G29" s="31">
        <v>15.0</v>
      </c>
      <c r="H29" s="31">
        <v>15.0</v>
      </c>
      <c r="I29" s="32">
        <f>IFERROR(H29/G29, "NA")</f>
        <v>1</v>
      </c>
      <c r="J29" s="31" t="str">
        <f>IF(I29 = "NA", "NA", IF(I29 = Summary!$F$6, "Equal", IF(I29&gt;Summary!$F$6, "Above", "Below")))</f>
        <v>Above</v>
      </c>
      <c r="K29" s="44">
        <f>IFERROR((I29 - Summary!$F$6)/$G$3, "NA")</f>
        <v>1.180057276</v>
      </c>
    </row>
    <row r="30" ht="14.25" customHeight="1">
      <c r="B30" s="41"/>
      <c r="C30" s="30"/>
      <c r="D30" s="42"/>
      <c r="E30" s="30"/>
      <c r="F30" s="31"/>
      <c r="G30" s="31"/>
      <c r="H30" s="31"/>
      <c r="I30" s="32"/>
      <c r="J30" s="32"/>
      <c r="K30" s="33"/>
    </row>
    <row r="31" ht="14.25" hidden="1" customHeight="1">
      <c r="B31" s="41" t="s">
        <v>73</v>
      </c>
      <c r="C31" s="30" t="s">
        <v>74</v>
      </c>
      <c r="D31" s="42" t="s">
        <v>72</v>
      </c>
      <c r="E31" s="30" t="s">
        <v>7</v>
      </c>
      <c r="F31" s="31">
        <v>3.0</v>
      </c>
      <c r="G31" s="31">
        <v>3.0</v>
      </c>
      <c r="H31" s="31">
        <v>3.0</v>
      </c>
      <c r="I31" s="32">
        <f t="shared" ref="I31:I35" si="4">IFERROR(H31/G31, "NA")</f>
        <v>1</v>
      </c>
      <c r="J31" s="31" t="str">
        <f>IF(I31 = "NA", "NA", IF(I31 = Summary!$F$6, "Equal", IF(I31&gt;Summary!$F$6, "Above", "Below")))</f>
        <v>Above</v>
      </c>
      <c r="K31" s="44">
        <f>IFERROR((I31 - Summary!$F$6)/$G$3, "NA")</f>
        <v>1.180057276</v>
      </c>
    </row>
    <row r="32" ht="14.25" hidden="1" customHeight="1">
      <c r="B32" s="41" t="s">
        <v>75</v>
      </c>
      <c r="C32" s="30" t="s">
        <v>76</v>
      </c>
      <c r="D32" s="42" t="s">
        <v>77</v>
      </c>
      <c r="E32" s="30" t="s">
        <v>7</v>
      </c>
      <c r="F32" s="31">
        <v>2.0</v>
      </c>
      <c r="G32" s="31">
        <v>2.0</v>
      </c>
      <c r="H32" s="31">
        <v>2.0</v>
      </c>
      <c r="I32" s="32">
        <f t="shared" si="4"/>
        <v>1</v>
      </c>
      <c r="J32" s="31" t="str">
        <f>IF(I32 = "NA", "NA", IF(I32 = Summary!$F$6, "Equal", IF(I32&gt;Summary!$F$6, "Above", "Below")))</f>
        <v>Above</v>
      </c>
      <c r="K32" s="43">
        <f>IFERROR((I32 - Summary!$F$6)/$G$3, "NA")</f>
        <v>1.180057276</v>
      </c>
    </row>
    <row r="33" ht="14.25" hidden="1" customHeight="1">
      <c r="B33" s="41" t="s">
        <v>78</v>
      </c>
      <c r="C33" s="30" t="s">
        <v>79</v>
      </c>
      <c r="D33" s="42" t="s">
        <v>80</v>
      </c>
      <c r="E33" s="30" t="s">
        <v>7</v>
      </c>
      <c r="F33" s="31">
        <v>11.0</v>
      </c>
      <c r="G33" s="31">
        <v>11.0</v>
      </c>
      <c r="H33" s="31">
        <v>11.0</v>
      </c>
      <c r="I33" s="32">
        <f t="shared" si="4"/>
        <v>1</v>
      </c>
      <c r="J33" s="31" t="str">
        <f>IF(I33 = "NA", "NA", IF(I33 = Summary!$F$6, "Equal", IF(I33&gt;Summary!$F$6, "Above", "Below")))</f>
        <v>Above</v>
      </c>
      <c r="K33" s="43">
        <f>IFERROR((I33 - Summary!$F$6)/$G$3, "NA")</f>
        <v>1.180057276</v>
      </c>
    </row>
    <row r="34" ht="14.25" hidden="1" customHeight="1">
      <c r="B34" s="41" t="s">
        <v>81</v>
      </c>
      <c r="C34" s="30" t="s">
        <v>82</v>
      </c>
      <c r="D34" s="42" t="s">
        <v>83</v>
      </c>
      <c r="E34" s="30" t="s">
        <v>7</v>
      </c>
      <c r="F34" s="31">
        <v>20.0</v>
      </c>
      <c r="G34" s="31">
        <v>20.0</v>
      </c>
      <c r="H34" s="31">
        <v>20.0</v>
      </c>
      <c r="I34" s="32">
        <f t="shared" si="4"/>
        <v>1</v>
      </c>
      <c r="J34" s="31" t="str">
        <f>IF(I34 = "NA", "NA", IF(I34 = Summary!$F$6, "Equal", IF(I34&gt;Summary!$F$6, "Above", "Below")))</f>
        <v>Above</v>
      </c>
      <c r="K34" s="44">
        <f>IFERROR((I34 - Summary!$F$6)/$G$3, "NA")</f>
        <v>1.180057276</v>
      </c>
    </row>
    <row r="35" ht="14.25" hidden="1" customHeight="1">
      <c r="B35" s="41" t="s">
        <v>84</v>
      </c>
      <c r="C35" s="30" t="s">
        <v>85</v>
      </c>
      <c r="D35" s="42" t="s">
        <v>86</v>
      </c>
      <c r="E35" s="30" t="s">
        <v>7</v>
      </c>
      <c r="F35" s="31">
        <v>1.0</v>
      </c>
      <c r="G35" s="31">
        <v>1.0</v>
      </c>
      <c r="H35" s="31">
        <v>1.0</v>
      </c>
      <c r="I35" s="32">
        <f t="shared" si="4"/>
        <v>1</v>
      </c>
      <c r="J35" s="31" t="str">
        <f>IF(I35 = "NA", "NA", IF(I35 = Summary!$F$6, "Equal", IF(I35&gt;Summary!$F$6, "Above", "Below")))</f>
        <v>Above</v>
      </c>
      <c r="K35" s="43">
        <f>IFERROR((I35 - Summary!$F$6)/$G$3, "NA")</f>
        <v>1.180057276</v>
      </c>
    </row>
    <row r="36" ht="14.25" customHeight="1">
      <c r="B36" s="41"/>
      <c r="C36" s="30"/>
      <c r="D36" s="42"/>
      <c r="E36" s="30"/>
      <c r="F36" s="31"/>
      <c r="G36" s="31"/>
      <c r="H36" s="31"/>
      <c r="I36" s="32"/>
      <c r="J36" s="32"/>
      <c r="K36" s="45"/>
    </row>
    <row r="37" ht="14.25" hidden="1" customHeight="1">
      <c r="B37" s="41" t="s">
        <v>87</v>
      </c>
      <c r="C37" s="30" t="s">
        <v>88</v>
      </c>
      <c r="D37" s="42" t="s">
        <v>89</v>
      </c>
      <c r="E37" s="30" t="s">
        <v>7</v>
      </c>
      <c r="F37" s="31">
        <v>3.0</v>
      </c>
      <c r="G37" s="31">
        <v>3.0</v>
      </c>
      <c r="H37" s="31">
        <v>3.0</v>
      </c>
      <c r="I37" s="32">
        <f t="shared" ref="I37:I39" si="5">IFERROR(H37/G37, "NA")</f>
        <v>1</v>
      </c>
      <c r="J37" s="31" t="str">
        <f>IF(I37 = "NA", "NA", IF(I37 = Summary!$F$6, "Equal", IF(I37&gt;Summary!$F$6, "Above", "Below")))</f>
        <v>Above</v>
      </c>
      <c r="K37" s="44">
        <f>IFERROR((I37 - Summary!$F$6)/$G$3, "NA")</f>
        <v>1.180057276</v>
      </c>
    </row>
    <row r="38" ht="14.25" hidden="1" customHeight="1">
      <c r="B38" s="41" t="s">
        <v>90</v>
      </c>
      <c r="C38" s="30" t="s">
        <v>91</v>
      </c>
      <c r="D38" s="42" t="s">
        <v>92</v>
      </c>
      <c r="E38" s="30" t="s">
        <v>7</v>
      </c>
      <c r="F38" s="31">
        <v>18.0</v>
      </c>
      <c r="G38" s="31">
        <v>18.0</v>
      </c>
      <c r="H38" s="31">
        <v>18.0</v>
      </c>
      <c r="I38" s="32">
        <f t="shared" si="5"/>
        <v>1</v>
      </c>
      <c r="J38" s="31" t="str">
        <f>IF(I38 = "NA", "NA", IF(I38 = Summary!$F$6, "Equal", IF(I38&gt;Summary!$F$6, "Above", "Below")))</f>
        <v>Above</v>
      </c>
      <c r="K38" s="43">
        <f>IFERROR((I38 - Summary!$F$6)/$G$3, "NA")</f>
        <v>1.180057276</v>
      </c>
    </row>
    <row r="39" ht="14.25" hidden="1" customHeight="1">
      <c r="B39" s="41" t="s">
        <v>93</v>
      </c>
      <c r="C39" s="30" t="s">
        <v>94</v>
      </c>
      <c r="D39" s="42" t="s">
        <v>92</v>
      </c>
      <c r="E39" s="30" t="s">
        <v>7</v>
      </c>
      <c r="F39" s="31">
        <v>3.0</v>
      </c>
      <c r="G39" s="31">
        <v>3.0</v>
      </c>
      <c r="H39" s="31">
        <v>3.0</v>
      </c>
      <c r="I39" s="32">
        <f t="shared" si="5"/>
        <v>1</v>
      </c>
      <c r="J39" s="31" t="str">
        <f>IF(I39 = "NA", "NA", IF(I39 = Summary!$F$6, "Equal", IF(I39&gt;Summary!$F$6, "Above", "Below")))</f>
        <v>Above</v>
      </c>
      <c r="K39" s="44">
        <f>IFERROR((I39 - Summary!$F$6)/$G$3, "NA")</f>
        <v>1.180057276</v>
      </c>
    </row>
    <row r="40" ht="14.25" customHeight="1">
      <c r="B40" s="41"/>
      <c r="C40" s="30"/>
      <c r="D40" s="42"/>
      <c r="E40" s="30"/>
      <c r="F40" s="31"/>
      <c r="G40" s="31"/>
      <c r="H40" s="31"/>
      <c r="I40" s="32"/>
      <c r="J40" s="32"/>
      <c r="K40" s="45"/>
    </row>
    <row r="41" ht="14.25" hidden="1" customHeight="1">
      <c r="B41" s="41" t="s">
        <v>95</v>
      </c>
      <c r="C41" s="30" t="s">
        <v>96</v>
      </c>
      <c r="D41" s="42" t="s">
        <v>92</v>
      </c>
      <c r="E41" s="30" t="s">
        <v>7</v>
      </c>
      <c r="F41" s="31">
        <v>3.0</v>
      </c>
      <c r="G41" s="31">
        <v>3.0</v>
      </c>
      <c r="H41" s="31">
        <v>3.0</v>
      </c>
      <c r="I41" s="32">
        <f t="shared" ref="I41:I44" si="6">IFERROR(H41/G41, "NA")</f>
        <v>1</v>
      </c>
      <c r="J41" s="31" t="str">
        <f>IF(I41 = "NA", "NA", IF(I41 = Summary!$F$6, "Equal", IF(I41&gt;Summary!$F$6, "Above", "Below")))</f>
        <v>Above</v>
      </c>
      <c r="K41" s="43">
        <f>IFERROR((I41 - Summary!$F$6)/$G$3, "NA")</f>
        <v>1.180057276</v>
      </c>
    </row>
    <row r="42" ht="14.25" hidden="1" customHeight="1">
      <c r="B42" s="41" t="s">
        <v>97</v>
      </c>
      <c r="C42" s="30" t="s">
        <v>98</v>
      </c>
      <c r="D42" s="42" t="s">
        <v>92</v>
      </c>
      <c r="E42" s="30" t="s">
        <v>7</v>
      </c>
      <c r="F42" s="31">
        <v>19.0</v>
      </c>
      <c r="G42" s="31">
        <v>19.0</v>
      </c>
      <c r="H42" s="31">
        <v>19.0</v>
      </c>
      <c r="I42" s="32">
        <f t="shared" si="6"/>
        <v>1</v>
      </c>
      <c r="J42" s="31" t="str">
        <f>IF(I42 = "NA", "NA", IF(I42 = Summary!$F$6, "Equal", IF(I42&gt;Summary!$F$6, "Above", "Below")))</f>
        <v>Above</v>
      </c>
      <c r="K42" s="44">
        <f>IFERROR((I42 - Summary!$F$6)/$G$3, "NA")</f>
        <v>1.180057276</v>
      </c>
    </row>
    <row r="43" ht="14.25" hidden="1" customHeight="1">
      <c r="B43" s="41" t="s">
        <v>99</v>
      </c>
      <c r="C43" s="30" t="s">
        <v>100</v>
      </c>
      <c r="D43" s="42" t="s">
        <v>101</v>
      </c>
      <c r="E43" s="30" t="s">
        <v>7</v>
      </c>
      <c r="F43" s="31">
        <v>6.0</v>
      </c>
      <c r="G43" s="31">
        <v>6.0</v>
      </c>
      <c r="H43" s="31">
        <v>6.0</v>
      </c>
      <c r="I43" s="32">
        <f t="shared" si="6"/>
        <v>1</v>
      </c>
      <c r="J43" s="31" t="str">
        <f>IF(I43 = "NA", "NA", IF(I43 = Summary!$F$6, "Equal", IF(I43&gt;Summary!$F$6, "Above", "Below")))</f>
        <v>Above</v>
      </c>
      <c r="K43" s="43">
        <f>IFERROR((I43 - Summary!$F$6)/$G$3, "NA")</f>
        <v>1.180057276</v>
      </c>
    </row>
    <row r="44" ht="14.25" hidden="1" customHeight="1">
      <c r="B44" s="41" t="s">
        <v>102</v>
      </c>
      <c r="C44" s="30" t="s">
        <v>103</v>
      </c>
      <c r="D44" s="42" t="s">
        <v>104</v>
      </c>
      <c r="E44" s="30" t="s">
        <v>7</v>
      </c>
      <c r="F44" s="31">
        <v>1.0</v>
      </c>
      <c r="G44" s="31">
        <v>1.0</v>
      </c>
      <c r="H44" s="31">
        <v>1.0</v>
      </c>
      <c r="I44" s="32">
        <f t="shared" si="6"/>
        <v>1</v>
      </c>
      <c r="J44" s="31" t="str">
        <f>IF(I44 = "NA", "NA", IF(I44 = Summary!$F$6, "Equal", IF(I44&gt;Summary!$F$6, "Above", "Below")))</f>
        <v>Above</v>
      </c>
      <c r="K44" s="44">
        <f>IFERROR((I44 - Summary!$F$6)/$G$3, "NA")</f>
        <v>1.180057276</v>
      </c>
    </row>
    <row r="45" ht="14.25" customHeight="1">
      <c r="B45" s="41"/>
      <c r="C45" s="30"/>
      <c r="D45" s="42"/>
      <c r="E45" s="30"/>
      <c r="F45" s="31"/>
      <c r="G45" s="31"/>
      <c r="H45" s="31"/>
      <c r="I45" s="32"/>
      <c r="J45" s="32"/>
      <c r="K45" s="33"/>
    </row>
    <row r="46" ht="14.25" hidden="1" customHeight="1">
      <c r="B46" s="41" t="s">
        <v>105</v>
      </c>
      <c r="C46" s="30" t="s">
        <v>106</v>
      </c>
      <c r="D46" s="42" t="s">
        <v>107</v>
      </c>
      <c r="E46" s="30" t="s">
        <v>7</v>
      </c>
      <c r="F46" s="31">
        <v>5.0</v>
      </c>
      <c r="G46" s="31">
        <v>5.0</v>
      </c>
      <c r="H46" s="31">
        <v>5.0</v>
      </c>
      <c r="I46" s="32">
        <f t="shared" ref="I46:I47" si="7">IFERROR(H46/G46, "NA")</f>
        <v>1</v>
      </c>
      <c r="J46" s="31" t="str">
        <f>IF(I46 = "NA", "NA", IF(I46 = Summary!$F$6, "Equal", IF(I46&gt;Summary!$F$6, "Above", "Below")))</f>
        <v>Above</v>
      </c>
      <c r="K46" s="44">
        <f>IFERROR((I46 - Summary!$F$6)/$G$3, "NA")</f>
        <v>1.180057276</v>
      </c>
    </row>
    <row r="47" ht="14.25" hidden="1" customHeight="1">
      <c r="B47" s="41" t="s">
        <v>108</v>
      </c>
      <c r="C47" s="30" t="s">
        <v>109</v>
      </c>
      <c r="D47" s="42" t="s">
        <v>110</v>
      </c>
      <c r="E47" s="30" t="s">
        <v>7</v>
      </c>
      <c r="F47" s="31">
        <v>15.0</v>
      </c>
      <c r="G47" s="31">
        <v>15.0</v>
      </c>
      <c r="H47" s="31">
        <v>15.0</v>
      </c>
      <c r="I47" s="32">
        <f t="shared" si="7"/>
        <v>1</v>
      </c>
      <c r="J47" s="31" t="str">
        <f>IF(I47 = "NA", "NA", IF(I47 = Summary!$F$6, "Equal", IF(I47&gt;Summary!$F$6, "Above", "Below")))</f>
        <v>Above</v>
      </c>
      <c r="K47" s="44">
        <f>IFERROR((I47 - Summary!$F$6)/$G$3, "NA")</f>
        <v>1.180057276</v>
      </c>
    </row>
    <row r="48" ht="14.25" customHeight="1">
      <c r="B48" s="41"/>
      <c r="C48" s="30"/>
      <c r="D48" s="42"/>
      <c r="E48" s="30"/>
      <c r="F48" s="31"/>
      <c r="G48" s="31"/>
      <c r="H48" s="31"/>
      <c r="I48" s="32"/>
      <c r="J48" s="32"/>
      <c r="K48" s="33"/>
    </row>
    <row r="49" ht="14.25" hidden="1" customHeight="1">
      <c r="B49" s="41" t="s">
        <v>111</v>
      </c>
      <c r="C49" s="30" t="s">
        <v>112</v>
      </c>
      <c r="D49" s="42" t="s">
        <v>72</v>
      </c>
      <c r="E49" s="30" t="s">
        <v>7</v>
      </c>
      <c r="F49" s="31">
        <v>784.0</v>
      </c>
      <c r="G49" s="31">
        <v>784.0</v>
      </c>
      <c r="H49" s="31">
        <v>772.0</v>
      </c>
      <c r="I49" s="32">
        <f>IFERROR(H49/G49, "NA")</f>
        <v>0.9846938776</v>
      </c>
      <c r="J49" s="31" t="str">
        <f>IF(I49 = "NA", "NA", IF(I49 = Summary!$F$6, "Equal", IF(I49&gt;Summary!$F$6, "Above", "Below")))</f>
        <v>Above</v>
      </c>
      <c r="K49" s="43">
        <f>IFERROR((I49 - Summary!$F$6)/$G$3, "NA")</f>
        <v>1.108070876</v>
      </c>
    </row>
    <row r="50" ht="14.25" customHeight="1">
      <c r="B50" s="41"/>
      <c r="C50" s="30"/>
      <c r="D50" s="42"/>
      <c r="E50" s="30"/>
      <c r="F50" s="31"/>
      <c r="G50" s="31"/>
      <c r="H50" s="31"/>
      <c r="I50" s="32"/>
      <c r="J50" s="32"/>
      <c r="K50" s="33"/>
    </row>
    <row r="51" ht="14.25" customHeight="1">
      <c r="B51" s="41"/>
      <c r="C51" s="30"/>
      <c r="D51" s="42"/>
      <c r="E51" s="30"/>
      <c r="F51" s="31"/>
      <c r="G51" s="31"/>
      <c r="H51" s="31"/>
      <c r="I51" s="32"/>
      <c r="J51" s="32"/>
      <c r="K51" s="33"/>
    </row>
    <row r="52" ht="14.25" customHeight="1">
      <c r="B52" s="41"/>
      <c r="C52" s="30"/>
      <c r="D52" s="42"/>
      <c r="E52" s="30"/>
      <c r="F52" s="31"/>
      <c r="G52" s="31"/>
      <c r="H52" s="31"/>
      <c r="I52" s="32"/>
      <c r="J52" s="32"/>
      <c r="K52" s="45"/>
    </row>
    <row r="53" ht="14.25" customHeight="1">
      <c r="B53" s="41"/>
      <c r="C53" s="30"/>
      <c r="D53" s="42"/>
      <c r="E53" s="30"/>
      <c r="F53" s="31"/>
      <c r="G53" s="31"/>
      <c r="H53" s="31"/>
      <c r="I53" s="32"/>
      <c r="J53" s="32"/>
      <c r="K53" s="33"/>
    </row>
    <row r="54" ht="14.25" hidden="1" customHeight="1">
      <c r="B54" s="41" t="s">
        <v>113</v>
      </c>
      <c r="C54" s="30" t="s">
        <v>114</v>
      </c>
      <c r="D54" s="42" t="s">
        <v>110</v>
      </c>
      <c r="E54" s="30" t="s">
        <v>7</v>
      </c>
      <c r="F54" s="31">
        <v>41.0</v>
      </c>
      <c r="G54" s="31">
        <v>41.0</v>
      </c>
      <c r="H54" s="31">
        <v>40.0</v>
      </c>
      <c r="I54" s="32">
        <f>IFERROR(H54/G54, "NA")</f>
        <v>0.9756097561</v>
      </c>
      <c r="J54" s="31" t="str">
        <f>IF(I54 = "NA", "NA", IF(I54 = Summary!$F$6, "Equal", IF(I54&gt;Summary!$F$6, "Above", "Below")))</f>
        <v>Above</v>
      </c>
      <c r="K54" s="44">
        <f>IFERROR((I54 - Summary!$F$6)/$G$3, "NA")</f>
        <v>1.065347239</v>
      </c>
    </row>
    <row r="55" ht="14.25" customHeight="1">
      <c r="B55" s="41"/>
      <c r="C55" s="30"/>
      <c r="D55" s="42"/>
      <c r="E55" s="30"/>
      <c r="F55" s="31"/>
      <c r="G55" s="31"/>
      <c r="H55" s="31"/>
      <c r="I55" s="32"/>
      <c r="J55" s="32"/>
      <c r="K55" s="33"/>
    </row>
    <row r="56" ht="14.25" customHeight="1">
      <c r="B56" s="41"/>
      <c r="C56" s="30"/>
      <c r="D56" s="42"/>
      <c r="E56" s="30"/>
      <c r="F56" s="31"/>
      <c r="G56" s="31"/>
      <c r="H56" s="31"/>
      <c r="I56" s="32"/>
      <c r="J56" s="32"/>
      <c r="K56" s="33"/>
    </row>
    <row r="57" ht="14.25" customHeight="1">
      <c r="B57" s="41"/>
      <c r="C57" s="30"/>
      <c r="D57" s="42"/>
      <c r="E57" s="30"/>
      <c r="F57" s="31"/>
      <c r="G57" s="31"/>
      <c r="H57" s="31"/>
      <c r="I57" s="32"/>
      <c r="J57" s="32"/>
      <c r="K57" s="45"/>
    </row>
    <row r="58" ht="14.25" hidden="1" customHeight="1">
      <c r="B58" s="41" t="s">
        <v>115</v>
      </c>
      <c r="C58" s="30" t="s">
        <v>116</v>
      </c>
      <c r="D58" s="42" t="s">
        <v>72</v>
      </c>
      <c r="E58" s="30" t="s">
        <v>7</v>
      </c>
      <c r="F58" s="31">
        <v>145.0</v>
      </c>
      <c r="G58" s="31">
        <v>145.0</v>
      </c>
      <c r="H58" s="31">
        <v>141.0</v>
      </c>
      <c r="I58" s="32">
        <f t="shared" ref="I58:I367" si="8">IFERROR(H58/G58, "NA")</f>
        <v>0.9724137931</v>
      </c>
      <c r="J58" s="31" t="str">
        <f>IF(I58 = "NA", "NA", IF(I58 = Summary!$F$6, "Equal", IF(I58&gt;Summary!$F$6, "Above", "Below")))</f>
        <v>Above</v>
      </c>
      <c r="K58" s="43">
        <f>IFERROR((I58 - Summary!$F$6)/$G$3, "NA")</f>
        <v>1.050316269</v>
      </c>
    </row>
    <row r="59" ht="14.25" hidden="1" customHeight="1">
      <c r="B59" s="41" t="s">
        <v>117</v>
      </c>
      <c r="C59" s="30" t="s">
        <v>118</v>
      </c>
      <c r="D59" s="42" t="s">
        <v>119</v>
      </c>
      <c r="E59" s="30" t="s">
        <v>7</v>
      </c>
      <c r="F59" s="31">
        <v>36.0</v>
      </c>
      <c r="G59" s="31">
        <v>36.0</v>
      </c>
      <c r="H59" s="31">
        <v>35.0</v>
      </c>
      <c r="I59" s="32">
        <f t="shared" si="8"/>
        <v>0.9722222222</v>
      </c>
      <c r="J59" s="31" t="str">
        <f>IF(I59 = "NA", "NA", IF(I59 = Summary!$F$6, "Equal", IF(I59&gt;Summary!$F$6, "Above", "Below")))</f>
        <v>Above</v>
      </c>
      <c r="K59" s="44">
        <f>IFERROR((I59 - Summary!$F$6)/$G$3, "NA")</f>
        <v>1.04941529</v>
      </c>
    </row>
    <row r="60" ht="14.25" hidden="1" customHeight="1">
      <c r="B60" s="41" t="s">
        <v>120</v>
      </c>
      <c r="C60" s="30" t="s">
        <v>121</v>
      </c>
      <c r="D60" s="42" t="s">
        <v>122</v>
      </c>
      <c r="E60" s="30" t="s">
        <v>7</v>
      </c>
      <c r="F60" s="31">
        <v>36.0</v>
      </c>
      <c r="G60" s="31">
        <v>36.0</v>
      </c>
      <c r="H60" s="31">
        <v>35.0</v>
      </c>
      <c r="I60" s="32">
        <f t="shared" si="8"/>
        <v>0.9722222222</v>
      </c>
      <c r="J60" s="31" t="str">
        <f>IF(I60 = "NA", "NA", IF(I60 = Summary!$F$6, "Equal", IF(I60&gt;Summary!$F$6, "Above", "Below")))</f>
        <v>Above</v>
      </c>
      <c r="K60" s="44">
        <f>IFERROR((I60 - Summary!$F$6)/$G$3, "NA")</f>
        <v>1.04941529</v>
      </c>
    </row>
    <row r="61" ht="14.25" hidden="1" customHeight="1">
      <c r="B61" s="41" t="s">
        <v>123</v>
      </c>
      <c r="C61" s="30" t="s">
        <v>124</v>
      </c>
      <c r="D61" s="42" t="s">
        <v>77</v>
      </c>
      <c r="E61" s="30" t="s">
        <v>7</v>
      </c>
      <c r="F61" s="31">
        <v>32.0</v>
      </c>
      <c r="G61" s="31">
        <v>32.0</v>
      </c>
      <c r="H61" s="31">
        <v>31.0</v>
      </c>
      <c r="I61" s="32">
        <f t="shared" si="8"/>
        <v>0.96875</v>
      </c>
      <c r="J61" s="31" t="str">
        <f>IF(I61 = "NA", "NA", IF(I61 = Summary!$F$6, "Equal", IF(I61&gt;Summary!$F$6, "Above", "Below")))</f>
        <v>Above</v>
      </c>
      <c r="K61" s="44">
        <f>IFERROR((I61 - Summary!$F$6)/$G$3, "NA")</f>
        <v>1.033085042</v>
      </c>
    </row>
    <row r="62" ht="14.25" hidden="1" customHeight="1">
      <c r="B62" s="41" t="s">
        <v>125</v>
      </c>
      <c r="C62" s="30" t="s">
        <v>126</v>
      </c>
      <c r="D62" s="42" t="s">
        <v>67</v>
      </c>
      <c r="E62" s="30" t="s">
        <v>7</v>
      </c>
      <c r="F62" s="31">
        <v>26.0</v>
      </c>
      <c r="G62" s="31">
        <v>26.0</v>
      </c>
      <c r="H62" s="31">
        <v>25.0</v>
      </c>
      <c r="I62" s="32">
        <f t="shared" si="8"/>
        <v>0.9615384615</v>
      </c>
      <c r="J62" s="31" t="str">
        <f>IF(I62 = "NA", "NA", IF(I62 = Summary!$F$6, "Equal", IF(I62&gt;Summary!$F$6, "Above", "Below")))</f>
        <v>Above</v>
      </c>
      <c r="K62" s="44">
        <f>IFERROR((I62 - Summary!$F$6)/$G$3, "NA")</f>
        <v>0.999168372</v>
      </c>
    </row>
    <row r="63" ht="14.25" hidden="1" customHeight="1">
      <c r="B63" s="41" t="s">
        <v>127</v>
      </c>
      <c r="C63" s="30" t="s">
        <v>128</v>
      </c>
      <c r="D63" s="42" t="s">
        <v>56</v>
      </c>
      <c r="E63" s="30" t="s">
        <v>7</v>
      </c>
      <c r="F63" s="31">
        <v>118.0</v>
      </c>
      <c r="G63" s="31">
        <v>118.0</v>
      </c>
      <c r="H63" s="31">
        <v>113.0</v>
      </c>
      <c r="I63" s="32">
        <f t="shared" si="8"/>
        <v>0.9576271186</v>
      </c>
      <c r="J63" s="31" t="str">
        <f>IF(I63 = "NA", "NA", IF(I63 = Summary!$F$6, "Equal", IF(I63&gt;Summary!$F$6, "Above", "Below")))</f>
        <v>Above</v>
      </c>
      <c r="K63" s="43">
        <f>IFERROR((I63 - Summary!$F$6)/$G$3, "NA")</f>
        <v>0.9807728902</v>
      </c>
    </row>
    <row r="64" ht="14.25" hidden="1" customHeight="1">
      <c r="B64" s="46" t="s">
        <v>129</v>
      </c>
      <c r="C64" s="47" t="s">
        <v>130</v>
      </c>
      <c r="D64" s="48" t="s">
        <v>131</v>
      </c>
      <c r="E64" s="30" t="s">
        <v>7</v>
      </c>
      <c r="F64" s="31">
        <v>22.0</v>
      </c>
      <c r="G64" s="31">
        <v>22.0</v>
      </c>
      <c r="H64" s="31">
        <v>21.0</v>
      </c>
      <c r="I64" s="32">
        <f t="shared" si="8"/>
        <v>0.9545454545</v>
      </c>
      <c r="J64" s="31" t="str">
        <f>IF(I64 = "NA", "NA", IF(I64 = Summary!$F$6, "Equal", IF(I64&gt;Summary!$F$6, "Above", "Below")))</f>
        <v>Above</v>
      </c>
      <c r="K64" s="44">
        <f>IFERROR((I64 - Summary!$F$6)/$G$3, "NA")</f>
        <v>0.9662794803</v>
      </c>
    </row>
    <row r="65" ht="14.25" hidden="1" customHeight="1">
      <c r="B65" s="41" t="s">
        <v>132</v>
      </c>
      <c r="C65" s="30" t="s">
        <v>133</v>
      </c>
      <c r="D65" s="42" t="s">
        <v>134</v>
      </c>
      <c r="E65" s="30" t="s">
        <v>7</v>
      </c>
      <c r="F65" s="31">
        <v>20.0</v>
      </c>
      <c r="G65" s="31">
        <v>20.0</v>
      </c>
      <c r="H65" s="31">
        <v>19.0</v>
      </c>
      <c r="I65" s="32">
        <f t="shared" si="8"/>
        <v>0.95</v>
      </c>
      <c r="J65" s="31" t="str">
        <f>IF(I65 = "NA", "NA", IF(I65 = Summary!$F$6, "Equal", IF(I65&gt;Summary!$F$6, "Above", "Below")))</f>
        <v>Above</v>
      </c>
      <c r="K65" s="43">
        <f>IFERROR((I65 - Summary!$F$6)/$G$3, "NA")</f>
        <v>0.9449017007</v>
      </c>
    </row>
    <row r="66" ht="14.25" hidden="1" customHeight="1">
      <c r="B66" s="41" t="s">
        <v>135</v>
      </c>
      <c r="C66" s="30" t="s">
        <v>136</v>
      </c>
      <c r="D66" s="42" t="s">
        <v>72</v>
      </c>
      <c r="E66" s="30" t="s">
        <v>7</v>
      </c>
      <c r="F66" s="31">
        <v>20.0</v>
      </c>
      <c r="G66" s="31">
        <v>20.0</v>
      </c>
      <c r="H66" s="31">
        <v>19.0</v>
      </c>
      <c r="I66" s="32">
        <f t="shared" si="8"/>
        <v>0.95</v>
      </c>
      <c r="J66" s="31" t="str">
        <f>IF(I66 = "NA", "NA", IF(I66 = Summary!$F$6, "Equal", IF(I66&gt;Summary!$F$6, "Above", "Below")))</f>
        <v>Above</v>
      </c>
      <c r="K66" s="43">
        <f>IFERROR((I66 - Summary!$F$6)/$G$3, "NA")</f>
        <v>0.9449017007</v>
      </c>
    </row>
    <row r="67" ht="14.25" hidden="1" customHeight="1">
      <c r="B67" s="41" t="s">
        <v>137</v>
      </c>
      <c r="C67" s="30" t="s">
        <v>138</v>
      </c>
      <c r="D67" s="42" t="s">
        <v>110</v>
      </c>
      <c r="E67" s="30" t="s">
        <v>7</v>
      </c>
      <c r="F67" s="31">
        <v>39.0</v>
      </c>
      <c r="G67" s="31">
        <v>39.0</v>
      </c>
      <c r="H67" s="31">
        <v>37.0</v>
      </c>
      <c r="I67" s="32">
        <f t="shared" si="8"/>
        <v>0.9487179487</v>
      </c>
      <c r="J67" s="31" t="str">
        <f>IF(I67 = "NA", "NA", IF(I67 = Summary!$F$6, "Equal", IF(I67&gt;Summary!$F$6, "Above", "Below")))</f>
        <v>Above</v>
      </c>
      <c r="K67" s="43">
        <f>IFERROR((I67 - Summary!$F$6)/$G$3, "NA")</f>
        <v>0.9388720706</v>
      </c>
    </row>
    <row r="68" ht="14.25" hidden="1" customHeight="1">
      <c r="B68" s="41" t="s">
        <v>139</v>
      </c>
      <c r="C68" s="30" t="s">
        <v>140</v>
      </c>
      <c r="D68" s="42" t="s">
        <v>56</v>
      </c>
      <c r="E68" s="30" t="s">
        <v>7</v>
      </c>
      <c r="F68" s="31">
        <v>36.0</v>
      </c>
      <c r="G68" s="31">
        <v>36.0</v>
      </c>
      <c r="H68" s="31">
        <v>34.0</v>
      </c>
      <c r="I68" s="32">
        <f t="shared" si="8"/>
        <v>0.9444444444</v>
      </c>
      <c r="J68" s="31" t="str">
        <f>IF(I68 = "NA", "NA", IF(I68 = Summary!$F$6, "Equal", IF(I68&gt;Summary!$F$6, "Above", "Below")))</f>
        <v>Above</v>
      </c>
      <c r="K68" s="43">
        <f>IFERROR((I68 - Summary!$F$6)/$G$3, "NA")</f>
        <v>0.9187733034</v>
      </c>
    </row>
    <row r="69" ht="14.25" hidden="1" customHeight="1">
      <c r="B69" s="41" t="s">
        <v>141</v>
      </c>
      <c r="C69" s="30" t="s">
        <v>142</v>
      </c>
      <c r="D69" s="42" t="s">
        <v>86</v>
      </c>
      <c r="E69" s="30" t="s">
        <v>7</v>
      </c>
      <c r="F69" s="31">
        <v>71.0</v>
      </c>
      <c r="G69" s="31">
        <v>71.0</v>
      </c>
      <c r="H69" s="31">
        <v>67.0</v>
      </c>
      <c r="I69" s="32">
        <f t="shared" si="8"/>
        <v>0.9436619718</v>
      </c>
      <c r="J69" s="31" t="str">
        <f>IF(I69 = "NA", "NA", IF(I69 = Summary!$F$6, "Equal", IF(I69&gt;Summary!$F$6, "Above", "Below")))</f>
        <v>Above</v>
      </c>
      <c r="K69" s="44">
        <f>IFERROR((I69 - Summary!$F$6)/$G$3, "NA")</f>
        <v>0.9150932475</v>
      </c>
    </row>
    <row r="70" ht="14.25" hidden="1" customHeight="1">
      <c r="B70" s="41" t="s">
        <v>143</v>
      </c>
      <c r="C70" s="30" t="s">
        <v>144</v>
      </c>
      <c r="D70" s="42" t="s">
        <v>31</v>
      </c>
      <c r="E70" s="30" t="s">
        <v>7</v>
      </c>
      <c r="F70" s="31">
        <v>70.0</v>
      </c>
      <c r="G70" s="31">
        <v>70.0</v>
      </c>
      <c r="H70" s="31">
        <v>66.0</v>
      </c>
      <c r="I70" s="32">
        <f t="shared" si="8"/>
        <v>0.9428571429</v>
      </c>
      <c r="J70" s="31" t="str">
        <f>IF(I70 = "NA", "NA", IF(I70 = Summary!$F$6, "Equal", IF(I70&gt;Summary!$F$6, "Above", "Below")))</f>
        <v>Above</v>
      </c>
      <c r="K70" s="44">
        <f>IFERROR((I70 - Summary!$F$6)/$G$3, "NA")</f>
        <v>0.911308047</v>
      </c>
    </row>
    <row r="71" ht="14.25" hidden="1" customHeight="1">
      <c r="B71" s="41" t="s">
        <v>145</v>
      </c>
      <c r="C71" s="30" t="s">
        <v>146</v>
      </c>
      <c r="D71" s="42" t="s">
        <v>119</v>
      </c>
      <c r="E71" s="30" t="s">
        <v>7</v>
      </c>
      <c r="F71" s="31">
        <v>34.0</v>
      </c>
      <c r="G71" s="31">
        <v>34.0</v>
      </c>
      <c r="H71" s="31">
        <v>32.0</v>
      </c>
      <c r="I71" s="32">
        <f t="shared" si="8"/>
        <v>0.9411764706</v>
      </c>
      <c r="J71" s="31" t="str">
        <f>IF(I71 = "NA", "NA", IF(I71 = Summary!$F$6, "Equal", IF(I71&gt;Summary!$F$6, "Above", "Below")))</f>
        <v>Above</v>
      </c>
      <c r="K71" s="44">
        <f>IFERROR((I71 - Summary!$F$6)/$G$3, "NA")</f>
        <v>0.9034036579</v>
      </c>
    </row>
    <row r="72" ht="14.25" hidden="1" customHeight="1">
      <c r="B72" s="41" t="s">
        <v>147</v>
      </c>
      <c r="C72" s="30" t="s">
        <v>148</v>
      </c>
      <c r="D72" s="42" t="s">
        <v>149</v>
      </c>
      <c r="E72" s="30" t="s">
        <v>7</v>
      </c>
      <c r="F72" s="31">
        <v>34.0</v>
      </c>
      <c r="G72" s="31">
        <v>34.0</v>
      </c>
      <c r="H72" s="31">
        <v>32.0</v>
      </c>
      <c r="I72" s="32">
        <f t="shared" si="8"/>
        <v>0.9411764706</v>
      </c>
      <c r="J72" s="31" t="str">
        <f>IF(I72 = "NA", "NA", IF(I72 = Summary!$F$6, "Equal", IF(I72&gt;Summary!$F$6, "Above", "Below")))</f>
        <v>Above</v>
      </c>
      <c r="K72" s="44">
        <f>IFERROR((I72 - Summary!$F$6)/$G$3, "NA")</f>
        <v>0.9034036579</v>
      </c>
    </row>
    <row r="73" ht="14.25" hidden="1" customHeight="1">
      <c r="B73" s="41" t="s">
        <v>150</v>
      </c>
      <c r="C73" s="30" t="s">
        <v>151</v>
      </c>
      <c r="D73" s="42" t="s">
        <v>72</v>
      </c>
      <c r="E73" s="30" t="s">
        <v>7</v>
      </c>
      <c r="F73" s="31">
        <v>118.0</v>
      </c>
      <c r="G73" s="31">
        <v>118.0</v>
      </c>
      <c r="H73" s="31">
        <v>111.0</v>
      </c>
      <c r="I73" s="32">
        <f t="shared" si="8"/>
        <v>0.9406779661</v>
      </c>
      <c r="J73" s="31" t="str">
        <f>IF(I73 = "NA", "NA", IF(I73 = Summary!$F$6, "Equal", IF(I73&gt;Summary!$F$6, "Above", "Below")))</f>
        <v>Above</v>
      </c>
      <c r="K73" s="44">
        <f>IFERROR((I73 - Summary!$F$6)/$G$3, "NA")</f>
        <v>0.9010591358</v>
      </c>
    </row>
    <row r="74" ht="14.25" hidden="1" customHeight="1">
      <c r="B74" s="41" t="s">
        <v>152</v>
      </c>
      <c r="C74" s="30" t="s">
        <v>153</v>
      </c>
      <c r="D74" s="42" t="s">
        <v>104</v>
      </c>
      <c r="E74" s="30" t="s">
        <v>7</v>
      </c>
      <c r="F74" s="31">
        <v>16.0</v>
      </c>
      <c r="G74" s="31">
        <v>16.0</v>
      </c>
      <c r="H74" s="31">
        <v>15.0</v>
      </c>
      <c r="I74" s="32">
        <f t="shared" si="8"/>
        <v>0.9375</v>
      </c>
      <c r="J74" s="31" t="str">
        <f>IF(I74 = "NA", "NA", IF(I74 = Summary!$F$6, "Equal", IF(I74&gt;Summary!$F$6, "Above", "Below")))</f>
        <v>Above</v>
      </c>
      <c r="K74" s="44">
        <f>IFERROR((I74 - Summary!$F$6)/$G$3, "NA")</f>
        <v>0.8861128068</v>
      </c>
    </row>
    <row r="75" ht="14.25" hidden="1" customHeight="1">
      <c r="B75" s="41" t="s">
        <v>154</v>
      </c>
      <c r="C75" s="30" t="s">
        <v>155</v>
      </c>
      <c r="D75" s="42" t="s">
        <v>156</v>
      </c>
      <c r="E75" s="30" t="s">
        <v>7</v>
      </c>
      <c r="F75" s="31">
        <v>264.0</v>
      </c>
      <c r="G75" s="31">
        <v>264.0</v>
      </c>
      <c r="H75" s="31">
        <v>245.0</v>
      </c>
      <c r="I75" s="32">
        <f t="shared" si="8"/>
        <v>0.928030303</v>
      </c>
      <c r="J75" s="31" t="str">
        <f>IF(I75 = "NA", "NA", IF(I75 = Summary!$F$6, "Equal", IF(I75&gt;Summary!$F$6, "Above", "Below")))</f>
        <v>Above</v>
      </c>
      <c r="K75" s="44">
        <f>IFERROR((I75 - Summary!$F$6)/$G$3, "NA")</f>
        <v>0.841575766</v>
      </c>
    </row>
    <row r="76" ht="14.25" hidden="1" customHeight="1">
      <c r="B76" s="41" t="s">
        <v>157</v>
      </c>
      <c r="C76" s="30" t="s">
        <v>158</v>
      </c>
      <c r="D76" s="42" t="s">
        <v>134</v>
      </c>
      <c r="E76" s="30" t="s">
        <v>7</v>
      </c>
      <c r="F76" s="31">
        <v>65.0</v>
      </c>
      <c r="G76" s="31">
        <v>65.0</v>
      </c>
      <c r="H76" s="31">
        <v>60.0</v>
      </c>
      <c r="I76" s="32">
        <f t="shared" si="8"/>
        <v>0.9230769231</v>
      </c>
      <c r="J76" s="31" t="str">
        <f>IF(I76 = "NA", "NA", IF(I76 = Summary!$F$6, "Equal", IF(I76&gt;Summary!$F$6, "Above", "Below")))</f>
        <v>Above</v>
      </c>
      <c r="K76" s="44">
        <f>IFERROR((I76 - Summary!$F$6)/$G$3, "NA")</f>
        <v>0.8182794677</v>
      </c>
    </row>
    <row r="77" ht="14.25" hidden="1" customHeight="1">
      <c r="B77" s="41" t="s">
        <v>159</v>
      </c>
      <c r="C77" s="30" t="s">
        <v>160</v>
      </c>
      <c r="D77" s="42" t="s">
        <v>161</v>
      </c>
      <c r="E77" s="30" t="s">
        <v>7</v>
      </c>
      <c r="F77" s="31">
        <v>25.0</v>
      </c>
      <c r="G77" s="31">
        <v>25.0</v>
      </c>
      <c r="H77" s="31">
        <v>23.0</v>
      </c>
      <c r="I77" s="32">
        <f t="shared" si="8"/>
        <v>0.92</v>
      </c>
      <c r="J77" s="31" t="str">
        <f>IF(I77 = "NA", "NA", IF(I77 = Summary!$F$6, "Equal", IF(I77&gt;Summary!$F$6, "Above", "Below")))</f>
        <v>Above</v>
      </c>
      <c r="K77" s="44">
        <f>IFERROR((I77 - Summary!$F$6)/$G$3, "NA")</f>
        <v>0.8038083553</v>
      </c>
    </row>
    <row r="78" ht="14.25" hidden="1" customHeight="1">
      <c r="B78" s="41" t="s">
        <v>162</v>
      </c>
      <c r="C78" s="30" t="s">
        <v>163</v>
      </c>
      <c r="D78" s="42" t="s">
        <v>110</v>
      </c>
      <c r="E78" s="30" t="s">
        <v>7</v>
      </c>
      <c r="F78" s="31">
        <v>158.0</v>
      </c>
      <c r="G78" s="31">
        <v>158.0</v>
      </c>
      <c r="H78" s="31">
        <v>145.0</v>
      </c>
      <c r="I78" s="32">
        <f t="shared" si="8"/>
        <v>0.917721519</v>
      </c>
      <c r="J78" s="31" t="str">
        <f>IF(I78 = "NA", "NA", IF(I78 = Summary!$F$6, "Equal", IF(I78&gt;Summary!$F$6, "Above", "Below")))</f>
        <v>Above</v>
      </c>
      <c r="K78" s="44">
        <f>IFERROR((I78 - Summary!$F$6)/$G$3, "NA")</f>
        <v>0.7930924051</v>
      </c>
    </row>
    <row r="79" ht="14.25" hidden="1" customHeight="1">
      <c r="B79" s="41" t="s">
        <v>164</v>
      </c>
      <c r="C79" s="30" t="s">
        <v>165</v>
      </c>
      <c r="D79" s="42" t="s">
        <v>92</v>
      </c>
      <c r="E79" s="30" t="s">
        <v>7</v>
      </c>
      <c r="F79" s="31">
        <v>70.0</v>
      </c>
      <c r="G79" s="31">
        <v>70.0</v>
      </c>
      <c r="H79" s="31">
        <v>64.0</v>
      </c>
      <c r="I79" s="32">
        <f t="shared" si="8"/>
        <v>0.9142857143</v>
      </c>
      <c r="J79" s="31" t="str">
        <f>IF(I79 = "NA", "NA", IF(I79 = Summary!$F$6, "Equal", IF(I79&gt;Summary!$F$6, "Above", "Below")))</f>
        <v>Above</v>
      </c>
      <c r="K79" s="43">
        <f>IFERROR((I79 - Summary!$F$6)/$G$3, "NA")</f>
        <v>0.7769334324</v>
      </c>
    </row>
    <row r="80" ht="14.25" hidden="1" customHeight="1">
      <c r="B80" s="41" t="s">
        <v>166</v>
      </c>
      <c r="C80" s="30" t="s">
        <v>167</v>
      </c>
      <c r="D80" s="42" t="s">
        <v>110</v>
      </c>
      <c r="E80" s="30" t="s">
        <v>7</v>
      </c>
      <c r="F80" s="31">
        <v>295.0</v>
      </c>
      <c r="G80" s="31">
        <v>295.0</v>
      </c>
      <c r="H80" s="31">
        <v>269.0</v>
      </c>
      <c r="I80" s="32">
        <f t="shared" si="8"/>
        <v>0.9118644068</v>
      </c>
      <c r="J80" s="31" t="str">
        <f>IF(I80 = "NA", "NA", IF(I80 = Summary!$F$6, "Equal", IF(I80&gt;Summary!$F$6, "Above", "Below")))</f>
        <v>Above</v>
      </c>
      <c r="K80" s="44">
        <f>IFERROR((I80 - Summary!$F$6)/$G$3, "NA")</f>
        <v>0.7655457532</v>
      </c>
    </row>
    <row r="81" ht="14.25" hidden="1" customHeight="1">
      <c r="B81" s="41" t="s">
        <v>168</v>
      </c>
      <c r="C81" s="30" t="s">
        <v>169</v>
      </c>
      <c r="D81" s="42" t="s">
        <v>170</v>
      </c>
      <c r="E81" s="30" t="s">
        <v>7</v>
      </c>
      <c r="F81" s="31">
        <v>33.0</v>
      </c>
      <c r="G81" s="31">
        <v>33.0</v>
      </c>
      <c r="H81" s="31">
        <v>30.0</v>
      </c>
      <c r="I81" s="32">
        <f t="shared" si="8"/>
        <v>0.9090909091</v>
      </c>
      <c r="J81" s="31" t="str">
        <f>IF(I81 = "NA", "NA", IF(I81 = Summary!$F$6, "Equal", IF(I81&gt;Summary!$F$6, "Above", "Below")))</f>
        <v>Above</v>
      </c>
      <c r="K81" s="44">
        <f>IFERROR((I81 - Summary!$F$6)/$G$3, "NA")</f>
        <v>0.7525016843</v>
      </c>
    </row>
    <row r="82" ht="14.25" hidden="1" customHeight="1">
      <c r="B82" s="41" t="s">
        <v>171</v>
      </c>
      <c r="C82" s="30" t="s">
        <v>172</v>
      </c>
      <c r="D82" s="42" t="s">
        <v>173</v>
      </c>
      <c r="E82" s="30" t="s">
        <v>7</v>
      </c>
      <c r="F82" s="31">
        <v>33.0</v>
      </c>
      <c r="G82" s="31">
        <v>33.0</v>
      </c>
      <c r="H82" s="31">
        <v>30.0</v>
      </c>
      <c r="I82" s="32">
        <f t="shared" si="8"/>
        <v>0.9090909091</v>
      </c>
      <c r="J82" s="31" t="str">
        <f>IF(I82 = "NA", "NA", IF(I82 = Summary!$F$6, "Equal", IF(I82&gt;Summary!$F$6, "Above", "Below")))</f>
        <v>Above</v>
      </c>
      <c r="K82" s="44">
        <f>IFERROR((I82 - Summary!$F$6)/$G$3, "NA")</f>
        <v>0.7525016843</v>
      </c>
    </row>
    <row r="83" ht="14.25" hidden="1" customHeight="1">
      <c r="B83" s="41" t="s">
        <v>174</v>
      </c>
      <c r="C83" s="30" t="s">
        <v>175</v>
      </c>
      <c r="D83" s="42" t="s">
        <v>122</v>
      </c>
      <c r="E83" s="30" t="s">
        <v>7</v>
      </c>
      <c r="F83" s="31">
        <v>22.0</v>
      </c>
      <c r="G83" s="31">
        <v>22.0</v>
      </c>
      <c r="H83" s="31">
        <v>20.0</v>
      </c>
      <c r="I83" s="32">
        <f t="shared" si="8"/>
        <v>0.9090909091</v>
      </c>
      <c r="J83" s="31" t="str">
        <f>IF(I83 = "NA", "NA", IF(I83 = Summary!$F$6, "Equal", IF(I83&gt;Summary!$F$6, "Above", "Below")))</f>
        <v>Above</v>
      </c>
      <c r="K83" s="43">
        <f>IFERROR((I83 - Summary!$F$6)/$G$3, "NA")</f>
        <v>0.7525016843</v>
      </c>
    </row>
    <row r="84" ht="14.25" hidden="1" customHeight="1">
      <c r="B84" s="41" t="s">
        <v>176</v>
      </c>
      <c r="C84" s="30" t="s">
        <v>177</v>
      </c>
      <c r="D84" s="42" t="s">
        <v>178</v>
      </c>
      <c r="E84" s="30" t="s">
        <v>7</v>
      </c>
      <c r="F84" s="31">
        <v>87.0</v>
      </c>
      <c r="G84" s="31">
        <v>87.0</v>
      </c>
      <c r="H84" s="31">
        <v>79.0</v>
      </c>
      <c r="I84" s="32">
        <f t="shared" si="8"/>
        <v>0.908045977</v>
      </c>
      <c r="J84" s="31" t="str">
        <f>IF(I84 = "NA", "NA", IF(I84 = Summary!$F$6, "Equal", IF(I84&gt;Summary!$F$6, "Above", "Below")))</f>
        <v>Above</v>
      </c>
      <c r="K84" s="43">
        <f>IFERROR((I84 - Summary!$F$6)/$G$3, "NA")</f>
        <v>0.7475872522</v>
      </c>
    </row>
    <row r="85" ht="14.25" hidden="1" customHeight="1">
      <c r="B85" s="41" t="s">
        <v>179</v>
      </c>
      <c r="C85" s="30" t="s">
        <v>180</v>
      </c>
      <c r="D85" s="42" t="s">
        <v>181</v>
      </c>
      <c r="E85" s="30" t="s">
        <v>7</v>
      </c>
      <c r="F85" s="31">
        <v>42.0</v>
      </c>
      <c r="G85" s="31">
        <v>42.0</v>
      </c>
      <c r="H85" s="31">
        <v>38.0</v>
      </c>
      <c r="I85" s="32">
        <f t="shared" si="8"/>
        <v>0.9047619048</v>
      </c>
      <c r="J85" s="31" t="str">
        <f>IF(I85 = "NA", "NA", IF(I85 = Summary!$F$6, "Equal", IF(I85&gt;Summary!$F$6, "Above", "Below")))</f>
        <v>Above</v>
      </c>
      <c r="K85" s="44">
        <f>IFERROR((I85 - Summary!$F$6)/$G$3, "NA")</f>
        <v>0.7321418942</v>
      </c>
    </row>
    <row r="86" ht="14.25" hidden="1" customHeight="1">
      <c r="B86" s="41" t="s">
        <v>182</v>
      </c>
      <c r="C86" s="30" t="s">
        <v>183</v>
      </c>
      <c r="D86" s="42" t="s">
        <v>51</v>
      </c>
      <c r="E86" s="30" t="s">
        <v>7</v>
      </c>
      <c r="F86" s="31">
        <v>21.0</v>
      </c>
      <c r="G86" s="31">
        <v>21.0</v>
      </c>
      <c r="H86" s="31">
        <v>19.0</v>
      </c>
      <c r="I86" s="32">
        <f t="shared" si="8"/>
        <v>0.9047619048</v>
      </c>
      <c r="J86" s="31" t="str">
        <f>IF(I86 = "NA", "NA", IF(I86 = Summary!$F$6, "Equal", IF(I86&gt;Summary!$F$6, "Above", "Below")))</f>
        <v>Above</v>
      </c>
      <c r="K86" s="44">
        <f>IFERROR((I86 - Summary!$F$6)/$G$3, "NA")</f>
        <v>0.7321418942</v>
      </c>
    </row>
    <row r="87" ht="14.25" hidden="1" customHeight="1">
      <c r="B87" s="41" t="s">
        <v>184</v>
      </c>
      <c r="C87" s="30" t="s">
        <v>185</v>
      </c>
      <c r="D87" s="42" t="s">
        <v>36</v>
      </c>
      <c r="E87" s="30" t="s">
        <v>7</v>
      </c>
      <c r="F87" s="31">
        <v>10.0</v>
      </c>
      <c r="G87" s="31">
        <v>10.0</v>
      </c>
      <c r="H87" s="31">
        <v>9.0</v>
      </c>
      <c r="I87" s="32">
        <f t="shared" si="8"/>
        <v>0.9</v>
      </c>
      <c r="J87" s="31" t="str">
        <f>IF(I87 = "NA", "NA", IF(I87 = Summary!$F$6, "Equal", IF(I87&gt;Summary!$F$6, "Above", "Below")))</f>
        <v>Above</v>
      </c>
      <c r="K87" s="43">
        <f>IFERROR((I87 - Summary!$F$6)/$G$3, "NA")</f>
        <v>0.7097461251</v>
      </c>
    </row>
    <row r="88" ht="14.25" hidden="1" customHeight="1">
      <c r="B88" s="41" t="s">
        <v>186</v>
      </c>
      <c r="C88" s="30" t="s">
        <v>187</v>
      </c>
      <c r="D88" s="42" t="s">
        <v>89</v>
      </c>
      <c r="E88" s="30" t="s">
        <v>7</v>
      </c>
      <c r="F88" s="31">
        <v>10.0</v>
      </c>
      <c r="G88" s="31">
        <v>10.0</v>
      </c>
      <c r="H88" s="31">
        <v>9.0</v>
      </c>
      <c r="I88" s="32">
        <f t="shared" si="8"/>
        <v>0.9</v>
      </c>
      <c r="J88" s="31" t="str">
        <f>IF(I88 = "NA", "NA", IF(I88 = Summary!$F$6, "Equal", IF(I88&gt;Summary!$F$6, "Above", "Below")))</f>
        <v>Above</v>
      </c>
      <c r="K88" s="44">
        <f>IFERROR((I88 - Summary!$F$6)/$G$3, "NA")</f>
        <v>0.7097461251</v>
      </c>
    </row>
    <row r="89" ht="14.25" hidden="1" customHeight="1">
      <c r="B89" s="41" t="s">
        <v>188</v>
      </c>
      <c r="C89" s="30" t="s">
        <v>189</v>
      </c>
      <c r="D89" s="42" t="s">
        <v>110</v>
      </c>
      <c r="E89" s="30" t="s">
        <v>7</v>
      </c>
      <c r="F89" s="31">
        <v>20.0</v>
      </c>
      <c r="G89" s="31">
        <v>20.0</v>
      </c>
      <c r="H89" s="31">
        <v>18.0</v>
      </c>
      <c r="I89" s="32">
        <f t="shared" si="8"/>
        <v>0.9</v>
      </c>
      <c r="J89" s="31" t="str">
        <f>IF(I89 = "NA", "NA", IF(I89 = Summary!$F$6, "Equal", IF(I89&gt;Summary!$F$6, "Above", "Below")))</f>
        <v>Above</v>
      </c>
      <c r="K89" s="43">
        <f>IFERROR((I89 - Summary!$F$6)/$G$3, "NA")</f>
        <v>0.7097461251</v>
      </c>
    </row>
    <row r="90" ht="14.25" hidden="1" customHeight="1">
      <c r="B90" s="41" t="s">
        <v>190</v>
      </c>
      <c r="C90" s="30" t="s">
        <v>191</v>
      </c>
      <c r="D90" s="42" t="s">
        <v>192</v>
      </c>
      <c r="E90" s="30" t="s">
        <v>7</v>
      </c>
      <c r="F90" s="31">
        <v>219.0</v>
      </c>
      <c r="G90" s="31">
        <v>219.0</v>
      </c>
      <c r="H90" s="31">
        <v>197.0</v>
      </c>
      <c r="I90" s="32">
        <f t="shared" si="8"/>
        <v>0.899543379</v>
      </c>
      <c r="J90" s="31" t="str">
        <f>IF(I90 = "NA", "NA", IF(I90 = Summary!$F$6, "Equal", IF(I90&gt;Summary!$F$6, "Above", "Below")))</f>
        <v>Above</v>
      </c>
      <c r="K90" s="43">
        <f>IFERROR((I90 - Summary!$F$6)/$G$3, "NA")</f>
        <v>0.7075985856</v>
      </c>
    </row>
    <row r="91" ht="14.25" hidden="1" customHeight="1">
      <c r="B91" s="41" t="s">
        <v>193</v>
      </c>
      <c r="C91" s="30" t="s">
        <v>194</v>
      </c>
      <c r="D91" s="42" t="s">
        <v>72</v>
      </c>
      <c r="E91" s="30" t="s">
        <v>7</v>
      </c>
      <c r="F91" s="31">
        <v>908.0</v>
      </c>
      <c r="G91" s="31">
        <v>908.0</v>
      </c>
      <c r="H91" s="31">
        <v>815.0</v>
      </c>
      <c r="I91" s="32">
        <f t="shared" si="8"/>
        <v>0.8975770925</v>
      </c>
      <c r="J91" s="31" t="str">
        <f>IF(I91 = "NA", "NA", IF(I91 = Summary!$F$6, "Equal", IF(I91&gt;Summary!$F$6, "Above", "Below")))</f>
        <v>Above</v>
      </c>
      <c r="K91" s="44">
        <f>IFERROR((I91 - Summary!$F$6)/$G$3, "NA")</f>
        <v>0.698350921</v>
      </c>
    </row>
    <row r="92" ht="14.25" hidden="1" customHeight="1">
      <c r="B92" s="41" t="s">
        <v>195</v>
      </c>
      <c r="C92" s="30" t="s">
        <v>196</v>
      </c>
      <c r="D92" s="42" t="s">
        <v>67</v>
      </c>
      <c r="E92" s="30" t="s">
        <v>7</v>
      </c>
      <c r="F92" s="31">
        <v>56.0</v>
      </c>
      <c r="G92" s="31">
        <v>56.0</v>
      </c>
      <c r="H92" s="31">
        <v>50.0</v>
      </c>
      <c r="I92" s="32">
        <f t="shared" si="8"/>
        <v>0.8928571429</v>
      </c>
      <c r="J92" s="31" t="str">
        <f>IF(I92 = "NA", "NA", IF(I92 = Summary!$F$6, "Equal", IF(I92&gt;Summary!$F$6, "Above", "Below")))</f>
        <v>Above</v>
      </c>
      <c r="K92" s="44">
        <f>IFERROR((I92 - Summary!$F$6)/$G$3, "NA")</f>
        <v>0.6761524714</v>
      </c>
    </row>
    <row r="93" ht="14.25" hidden="1" customHeight="1">
      <c r="B93" s="41" t="s">
        <v>197</v>
      </c>
      <c r="C93" s="30" t="s">
        <v>198</v>
      </c>
      <c r="D93" s="42" t="s">
        <v>119</v>
      </c>
      <c r="E93" s="30" t="s">
        <v>7</v>
      </c>
      <c r="F93" s="31">
        <v>72.0</v>
      </c>
      <c r="G93" s="31">
        <v>72.0</v>
      </c>
      <c r="H93" s="31">
        <v>64.0</v>
      </c>
      <c r="I93" s="32">
        <f t="shared" si="8"/>
        <v>0.8888888889</v>
      </c>
      <c r="J93" s="31" t="str">
        <f>IF(I93 = "NA", "NA", IF(I93 = Summary!$F$6, "Equal", IF(I93&gt;Summary!$F$6, "Above", "Below")))</f>
        <v>Above</v>
      </c>
      <c r="K93" s="43">
        <f>IFERROR((I93 - Summary!$F$6)/$G$3, "NA")</f>
        <v>0.6574893305</v>
      </c>
    </row>
    <row r="94" ht="14.25" hidden="1" customHeight="1">
      <c r="B94" s="41" t="s">
        <v>199</v>
      </c>
      <c r="C94" s="30" t="s">
        <v>200</v>
      </c>
      <c r="D94" s="42" t="s">
        <v>56</v>
      </c>
      <c r="E94" s="30" t="s">
        <v>7</v>
      </c>
      <c r="F94" s="31">
        <v>18.0</v>
      </c>
      <c r="G94" s="31">
        <v>18.0</v>
      </c>
      <c r="H94" s="31">
        <v>16.0</v>
      </c>
      <c r="I94" s="32">
        <f t="shared" si="8"/>
        <v>0.8888888889</v>
      </c>
      <c r="J94" s="31" t="str">
        <f>IF(I94 = "NA", "NA", IF(I94 = Summary!$F$6, "Equal", IF(I94&gt;Summary!$F$6, "Above", "Below")))</f>
        <v>Above</v>
      </c>
      <c r="K94" s="43">
        <f>IFERROR((I94 - Summary!$F$6)/$G$3, "NA")</f>
        <v>0.6574893305</v>
      </c>
    </row>
    <row r="95" ht="14.25" hidden="1" customHeight="1">
      <c r="B95" s="41" t="s">
        <v>201</v>
      </c>
      <c r="C95" s="30" t="s">
        <v>202</v>
      </c>
      <c r="D95" s="42" t="s">
        <v>83</v>
      </c>
      <c r="E95" s="30" t="s">
        <v>7</v>
      </c>
      <c r="F95" s="31">
        <v>18.0</v>
      </c>
      <c r="G95" s="31">
        <v>18.0</v>
      </c>
      <c r="H95" s="31">
        <v>16.0</v>
      </c>
      <c r="I95" s="32">
        <f t="shared" si="8"/>
        <v>0.8888888889</v>
      </c>
      <c r="J95" s="31" t="str">
        <f>IF(I95 = "NA", "NA", IF(I95 = Summary!$F$6, "Equal", IF(I95&gt;Summary!$F$6, "Above", "Below")))</f>
        <v>Above</v>
      </c>
      <c r="K95" s="43">
        <f>IFERROR((I95 - Summary!$F$6)/$G$3, "NA")</f>
        <v>0.6574893305</v>
      </c>
    </row>
    <row r="96" ht="14.25" hidden="1" customHeight="1">
      <c r="B96" s="41" t="s">
        <v>203</v>
      </c>
      <c r="C96" s="30" t="s">
        <v>204</v>
      </c>
      <c r="D96" s="42" t="s">
        <v>61</v>
      </c>
      <c r="E96" s="30" t="s">
        <v>7</v>
      </c>
      <c r="F96" s="31">
        <v>96.0</v>
      </c>
      <c r="G96" s="31">
        <v>96.0</v>
      </c>
      <c r="H96" s="31">
        <v>85.0</v>
      </c>
      <c r="I96" s="32">
        <f t="shared" si="8"/>
        <v>0.8854166667</v>
      </c>
      <c r="J96" s="31" t="str">
        <f>IF(I96 = "NA", "NA", IF(I96 = Summary!$F$6, "Equal", IF(I96&gt;Summary!$F$6, "Above", "Below")))</f>
        <v>Above</v>
      </c>
      <c r="K96" s="43">
        <f>IFERROR((I96 - Summary!$F$6)/$G$3, "NA")</f>
        <v>0.6411590822</v>
      </c>
    </row>
    <row r="97" ht="14.25" hidden="1" customHeight="1">
      <c r="B97" s="41" t="s">
        <v>205</v>
      </c>
      <c r="C97" s="30" t="s">
        <v>206</v>
      </c>
      <c r="D97" s="42" t="s">
        <v>77</v>
      </c>
      <c r="E97" s="30" t="s">
        <v>7</v>
      </c>
      <c r="F97" s="31">
        <v>17.0</v>
      </c>
      <c r="G97" s="31">
        <v>17.0</v>
      </c>
      <c r="H97" s="31">
        <v>15.0</v>
      </c>
      <c r="I97" s="32">
        <f t="shared" si="8"/>
        <v>0.8823529412</v>
      </c>
      <c r="J97" s="31" t="str">
        <f>IF(I97 = "NA", "NA", IF(I97 = Summary!$F$6, "Equal", IF(I97&gt;Summary!$F$6, "Above", "Below")))</f>
        <v>Above</v>
      </c>
      <c r="K97" s="43">
        <f>IFERROR((I97 - Summary!$F$6)/$G$3, "NA")</f>
        <v>0.6267500396</v>
      </c>
    </row>
    <row r="98" ht="14.25" hidden="1" customHeight="1">
      <c r="B98" s="41" t="s">
        <v>207</v>
      </c>
      <c r="C98" s="30" t="s">
        <v>208</v>
      </c>
      <c r="D98" s="42" t="s">
        <v>56</v>
      </c>
      <c r="E98" s="30" t="s">
        <v>7</v>
      </c>
      <c r="F98" s="31">
        <v>244.0</v>
      </c>
      <c r="G98" s="31">
        <v>244.0</v>
      </c>
      <c r="H98" s="31">
        <v>215.0</v>
      </c>
      <c r="I98" s="32">
        <f t="shared" si="8"/>
        <v>0.881147541</v>
      </c>
      <c r="J98" s="31" t="str">
        <f>IF(I98 = "NA", "NA", IF(I98 = Summary!$F$6, "Equal", IF(I98&gt;Summary!$F$6, "Above", "Below")))</f>
        <v>Above</v>
      </c>
      <c r="K98" s="44">
        <f>IFERROR((I98 - Summary!$F$6)/$G$3, "NA")</f>
        <v>0.6210809081</v>
      </c>
    </row>
    <row r="99" ht="14.25" hidden="1" customHeight="1">
      <c r="B99" s="41" t="s">
        <v>209</v>
      </c>
      <c r="C99" s="30" t="s">
        <v>210</v>
      </c>
      <c r="D99" s="42" t="s">
        <v>42</v>
      </c>
      <c r="E99" s="30" t="s">
        <v>7</v>
      </c>
      <c r="F99" s="31">
        <v>331.0</v>
      </c>
      <c r="G99" s="31">
        <v>331.0</v>
      </c>
      <c r="H99" s="31">
        <v>291.0</v>
      </c>
      <c r="I99" s="32">
        <f t="shared" si="8"/>
        <v>0.8791540785</v>
      </c>
      <c r="J99" s="31" t="str">
        <f>IF(I99 = "NA", "NA", IF(I99 = Summary!$F$6, "Equal", IF(I99&gt;Summary!$F$6, "Above", "Below")))</f>
        <v>Above</v>
      </c>
      <c r="K99" s="44">
        <f>IFERROR((I99 - Summary!$F$6)/$G$3, "NA")</f>
        <v>0.6117054319</v>
      </c>
    </row>
    <row r="100" ht="14.25" hidden="1" customHeight="1">
      <c r="B100" s="41" t="s">
        <v>211</v>
      </c>
      <c r="C100" s="30" t="s">
        <v>212</v>
      </c>
      <c r="D100" s="42" t="s">
        <v>92</v>
      </c>
      <c r="E100" s="30" t="s">
        <v>7</v>
      </c>
      <c r="F100" s="31">
        <v>105.0</v>
      </c>
      <c r="G100" s="31">
        <v>105.0</v>
      </c>
      <c r="H100" s="31">
        <v>92.0</v>
      </c>
      <c r="I100" s="32">
        <f t="shared" si="8"/>
        <v>0.8761904762</v>
      </c>
      <c r="J100" s="31" t="str">
        <f>IF(I100 = "NA", "NA", IF(I100 = Summary!$F$6, "Equal", IF(I100&gt;Summary!$F$6, "Above", "Below")))</f>
        <v>Above</v>
      </c>
      <c r="K100" s="44">
        <f>IFERROR((I100 - Summary!$F$6)/$G$3, "NA")</f>
        <v>0.5977672796</v>
      </c>
    </row>
    <row r="101" ht="14.25" hidden="1" customHeight="1">
      <c r="B101" s="41" t="s">
        <v>213</v>
      </c>
      <c r="C101" s="30" t="s">
        <v>214</v>
      </c>
      <c r="D101" s="42" t="s">
        <v>119</v>
      </c>
      <c r="E101" s="30" t="s">
        <v>7</v>
      </c>
      <c r="F101" s="31">
        <v>8.0</v>
      </c>
      <c r="G101" s="31">
        <v>8.0</v>
      </c>
      <c r="H101" s="31">
        <v>7.0</v>
      </c>
      <c r="I101" s="32">
        <f t="shared" si="8"/>
        <v>0.875</v>
      </c>
      <c r="J101" s="31" t="str">
        <f>IF(I101 = "NA", "NA", IF(I101 = Summary!$F$6, "Equal", IF(I101&gt;Summary!$F$6, "Above", "Below")))</f>
        <v>Above</v>
      </c>
      <c r="K101" s="43">
        <f>IFERROR((I101 - Summary!$F$6)/$G$3, "NA")</f>
        <v>0.5921683373</v>
      </c>
    </row>
    <row r="102" ht="14.25" hidden="1" customHeight="1">
      <c r="B102" s="41" t="s">
        <v>215</v>
      </c>
      <c r="C102" s="30" t="s">
        <v>216</v>
      </c>
      <c r="D102" s="42" t="s">
        <v>67</v>
      </c>
      <c r="E102" s="30" t="s">
        <v>7</v>
      </c>
      <c r="F102" s="31">
        <v>16.0</v>
      </c>
      <c r="G102" s="31">
        <v>16.0</v>
      </c>
      <c r="H102" s="31">
        <v>14.0</v>
      </c>
      <c r="I102" s="32">
        <f t="shared" si="8"/>
        <v>0.875</v>
      </c>
      <c r="J102" s="31" t="str">
        <f>IF(I102 = "NA", "NA", IF(I102 = Summary!$F$6, "Equal", IF(I102&gt;Summary!$F$6, "Above", "Below")))</f>
        <v>Above</v>
      </c>
      <c r="K102" s="44">
        <f>IFERROR((I102 - Summary!$F$6)/$G$3, "NA")</f>
        <v>0.5921683373</v>
      </c>
    </row>
    <row r="103" ht="14.25" hidden="1" customHeight="1">
      <c r="B103" s="41" t="s">
        <v>217</v>
      </c>
      <c r="C103" s="30" t="s">
        <v>218</v>
      </c>
      <c r="D103" s="42" t="s">
        <v>72</v>
      </c>
      <c r="E103" s="30" t="s">
        <v>7</v>
      </c>
      <c r="F103" s="31">
        <v>72.0</v>
      </c>
      <c r="G103" s="31">
        <v>72.0</v>
      </c>
      <c r="H103" s="31">
        <v>63.0</v>
      </c>
      <c r="I103" s="32">
        <f t="shared" si="8"/>
        <v>0.875</v>
      </c>
      <c r="J103" s="31" t="str">
        <f>IF(I103 = "NA", "NA", IF(I103 = Summary!$F$6, "Equal", IF(I103&gt;Summary!$F$6, "Above", "Below")))</f>
        <v>Above</v>
      </c>
      <c r="K103" s="43">
        <f>IFERROR((I103 - Summary!$F$6)/$G$3, "NA")</f>
        <v>0.5921683373</v>
      </c>
    </row>
    <row r="104" ht="14.25" hidden="1" customHeight="1">
      <c r="B104" s="41" t="s">
        <v>219</v>
      </c>
      <c r="C104" s="30" t="s">
        <v>220</v>
      </c>
      <c r="D104" s="42" t="s">
        <v>92</v>
      </c>
      <c r="E104" s="30" t="s">
        <v>7</v>
      </c>
      <c r="F104" s="31">
        <v>24.0</v>
      </c>
      <c r="G104" s="31">
        <v>24.0</v>
      </c>
      <c r="H104" s="31">
        <v>21.0</v>
      </c>
      <c r="I104" s="32">
        <f t="shared" si="8"/>
        <v>0.875</v>
      </c>
      <c r="J104" s="31" t="str">
        <f>IF(I104 = "NA", "NA", IF(I104 = Summary!$F$6, "Equal", IF(I104&gt;Summary!$F$6, "Above", "Below")))</f>
        <v>Above</v>
      </c>
      <c r="K104" s="44">
        <f>IFERROR((I104 - Summary!$F$6)/$G$3, "NA")</f>
        <v>0.5921683373</v>
      </c>
    </row>
    <row r="105" ht="14.25" hidden="1" customHeight="1">
      <c r="B105" s="41" t="s">
        <v>221</v>
      </c>
      <c r="C105" s="30" t="s">
        <v>222</v>
      </c>
      <c r="D105" s="42" t="s">
        <v>110</v>
      </c>
      <c r="E105" s="30" t="s">
        <v>7</v>
      </c>
      <c r="F105" s="31">
        <v>8.0</v>
      </c>
      <c r="G105" s="31">
        <v>8.0</v>
      </c>
      <c r="H105" s="31">
        <v>7.0</v>
      </c>
      <c r="I105" s="32">
        <f t="shared" si="8"/>
        <v>0.875</v>
      </c>
      <c r="J105" s="31" t="str">
        <f>IF(I105 = "NA", "NA", IF(I105 = Summary!$F$6, "Equal", IF(I105&gt;Summary!$F$6, "Above", "Below")))</f>
        <v>Above</v>
      </c>
      <c r="K105" s="44">
        <f>IFERROR((I105 - Summary!$F$6)/$G$3, "NA")</f>
        <v>0.5921683373</v>
      </c>
    </row>
    <row r="106" ht="14.25" hidden="1" customHeight="1">
      <c r="B106" s="41" t="s">
        <v>223</v>
      </c>
      <c r="C106" s="30" t="s">
        <v>224</v>
      </c>
      <c r="D106" s="42" t="s">
        <v>92</v>
      </c>
      <c r="E106" s="30" t="s">
        <v>7</v>
      </c>
      <c r="F106" s="31">
        <v>71.0</v>
      </c>
      <c r="G106" s="31">
        <v>71.0</v>
      </c>
      <c r="H106" s="31">
        <v>62.0</v>
      </c>
      <c r="I106" s="32">
        <f t="shared" si="8"/>
        <v>0.8732394366</v>
      </c>
      <c r="J106" s="31" t="str">
        <f>IF(I106 = "NA", "NA", IF(I106 = Summary!$F$6, "Equal", IF(I106&gt;Summary!$F$6, "Above", "Below")))</f>
        <v>Above</v>
      </c>
      <c r="K106" s="44">
        <f>IFERROR((I106 - Summary!$F$6)/$G$3, "NA")</f>
        <v>0.5838882114</v>
      </c>
    </row>
    <row r="107" ht="14.25" hidden="1" customHeight="1">
      <c r="B107" s="41" t="s">
        <v>225</v>
      </c>
      <c r="C107" s="30" t="s">
        <v>226</v>
      </c>
      <c r="D107" s="42" t="s">
        <v>227</v>
      </c>
      <c r="E107" s="30" t="s">
        <v>7</v>
      </c>
      <c r="F107" s="31">
        <v>39.0</v>
      </c>
      <c r="G107" s="31">
        <v>39.0</v>
      </c>
      <c r="H107" s="31">
        <v>34.0</v>
      </c>
      <c r="I107" s="32">
        <f t="shared" si="8"/>
        <v>0.8717948718</v>
      </c>
      <c r="J107" s="31" t="str">
        <f>IF(I107 = "NA", "NA", IF(I107 = Summary!$F$6, "Equal", IF(I107&gt;Summary!$F$6, "Above", "Below")))</f>
        <v>Above</v>
      </c>
      <c r="K107" s="43">
        <f>IFERROR((I107 - Summary!$F$6)/$G$3, "NA")</f>
        <v>0.5770942619</v>
      </c>
    </row>
    <row r="108" ht="14.25" hidden="1" customHeight="1">
      <c r="B108" s="41" t="s">
        <v>228</v>
      </c>
      <c r="C108" s="30" t="s">
        <v>229</v>
      </c>
      <c r="D108" s="42" t="s">
        <v>119</v>
      </c>
      <c r="E108" s="30" t="s">
        <v>7</v>
      </c>
      <c r="F108" s="31">
        <v>31.0</v>
      </c>
      <c r="G108" s="31">
        <v>31.0</v>
      </c>
      <c r="H108" s="31">
        <v>27.0</v>
      </c>
      <c r="I108" s="32">
        <f t="shared" si="8"/>
        <v>0.8709677419</v>
      </c>
      <c r="J108" s="31" t="str">
        <f>IF(I108 = "NA", "NA", IF(I108 = Summary!$F$6, "Equal", IF(I108&gt;Summary!$F$6, "Above", "Below")))</f>
        <v>Above</v>
      </c>
      <c r="K108" s="44">
        <f>IFERROR((I108 - Summary!$F$6)/$G$3, "NA")</f>
        <v>0.573204178</v>
      </c>
    </row>
    <row r="109" ht="14.25" hidden="1" customHeight="1">
      <c r="B109" s="41" t="s">
        <v>230</v>
      </c>
      <c r="C109" s="30" t="s">
        <v>231</v>
      </c>
      <c r="D109" s="42" t="s">
        <v>104</v>
      </c>
      <c r="E109" s="30" t="s">
        <v>7</v>
      </c>
      <c r="F109" s="31">
        <v>23.0</v>
      </c>
      <c r="G109" s="31">
        <v>23.0</v>
      </c>
      <c r="H109" s="31">
        <v>20.0</v>
      </c>
      <c r="I109" s="32">
        <f t="shared" si="8"/>
        <v>0.8695652174</v>
      </c>
      <c r="J109" s="31" t="str">
        <f>IF(I109 = "NA", "NA", IF(I109 = Summary!$F$6, "Equal", IF(I109&gt;Summary!$F$6, "Above", "Below")))</f>
        <v>Above</v>
      </c>
      <c r="K109" s="44">
        <f>IFERROR((I109 - Summary!$F$6)/$G$3, "NA")</f>
        <v>0.5666079486</v>
      </c>
    </row>
    <row r="110" ht="14.25" hidden="1" customHeight="1">
      <c r="B110" s="41" t="s">
        <v>232</v>
      </c>
      <c r="C110" s="30" t="s">
        <v>233</v>
      </c>
      <c r="D110" s="42" t="s">
        <v>110</v>
      </c>
      <c r="E110" s="30" t="s">
        <v>7</v>
      </c>
      <c r="F110" s="31">
        <v>46.0</v>
      </c>
      <c r="G110" s="31">
        <v>46.0</v>
      </c>
      <c r="H110" s="31">
        <v>40.0</v>
      </c>
      <c r="I110" s="32">
        <f t="shared" si="8"/>
        <v>0.8695652174</v>
      </c>
      <c r="J110" s="31" t="str">
        <f>IF(I110 = "NA", "NA", IF(I110 = Summary!$F$6, "Equal", IF(I110&gt;Summary!$F$6, "Above", "Below")))</f>
        <v>Above</v>
      </c>
      <c r="K110" s="43">
        <f>IFERROR((I110 - Summary!$F$6)/$G$3, "NA")</f>
        <v>0.5666079486</v>
      </c>
    </row>
    <row r="111" ht="14.25" hidden="1" customHeight="1">
      <c r="B111" s="41" t="s">
        <v>234</v>
      </c>
      <c r="C111" s="30" t="s">
        <v>235</v>
      </c>
      <c r="D111" s="42" t="s">
        <v>236</v>
      </c>
      <c r="E111" s="30" t="s">
        <v>7</v>
      </c>
      <c r="F111" s="31">
        <v>237.0</v>
      </c>
      <c r="G111" s="31">
        <v>237.0</v>
      </c>
      <c r="H111" s="31">
        <v>206.0</v>
      </c>
      <c r="I111" s="32">
        <f t="shared" si="8"/>
        <v>0.8691983122</v>
      </c>
      <c r="J111" s="31" t="str">
        <f>IF(I111 = "NA", "NA", IF(I111 = Summary!$F$6, "Equal", IF(I111&gt;Summary!$F$6, "Above", "Below")))</f>
        <v>Above</v>
      </c>
      <c r="K111" s="44">
        <f>IFERROR((I111 - Summary!$F$6)/$G$3, "NA")</f>
        <v>0.5648823528</v>
      </c>
    </row>
    <row r="112" ht="14.25" hidden="1" customHeight="1">
      <c r="B112" s="41" t="s">
        <v>237</v>
      </c>
      <c r="C112" s="30" t="s">
        <v>238</v>
      </c>
      <c r="D112" s="42" t="s">
        <v>92</v>
      </c>
      <c r="E112" s="30" t="s">
        <v>7</v>
      </c>
      <c r="F112" s="31">
        <v>330.0</v>
      </c>
      <c r="G112" s="31">
        <v>330.0</v>
      </c>
      <c r="H112" s="31">
        <v>286.0</v>
      </c>
      <c r="I112" s="32">
        <f t="shared" si="8"/>
        <v>0.8666666667</v>
      </c>
      <c r="J112" s="31" t="str">
        <f>IF(I112 = "NA", "NA", IF(I112 = Summary!$F$6, "Equal", IF(I112&gt;Summary!$F$6, "Above", "Below")))</f>
        <v>Above</v>
      </c>
      <c r="K112" s="44">
        <f>IFERROR((I112 - Summary!$F$6)/$G$3, "NA")</f>
        <v>0.5529757414</v>
      </c>
    </row>
    <row r="113" ht="14.25" hidden="1" customHeight="1">
      <c r="B113" s="41" t="s">
        <v>239</v>
      </c>
      <c r="C113" s="30" t="s">
        <v>240</v>
      </c>
      <c r="D113" s="42" t="s">
        <v>110</v>
      </c>
      <c r="E113" s="30" t="s">
        <v>7</v>
      </c>
      <c r="F113" s="31">
        <v>67.0</v>
      </c>
      <c r="G113" s="31">
        <v>67.0</v>
      </c>
      <c r="H113" s="31">
        <v>58.0</v>
      </c>
      <c r="I113" s="32">
        <f t="shared" si="8"/>
        <v>0.8656716418</v>
      </c>
      <c r="J113" s="31" t="str">
        <f>IF(I113 = "NA", "NA", IF(I113 = Summary!$F$6, "Equal", IF(I113&gt;Summary!$F$6, "Above", "Below")))</f>
        <v>Above</v>
      </c>
      <c r="K113" s="44">
        <f>IFERROR((I113 - Summary!$F$6)/$G$3, "NA")</f>
        <v>0.5482960284</v>
      </c>
    </row>
    <row r="114" ht="14.25" hidden="1" customHeight="1">
      <c r="B114" s="41" t="s">
        <v>241</v>
      </c>
      <c r="C114" s="30" t="s">
        <v>242</v>
      </c>
      <c r="D114" s="42" t="s">
        <v>56</v>
      </c>
      <c r="E114" s="30" t="s">
        <v>7</v>
      </c>
      <c r="F114" s="31">
        <v>44.0</v>
      </c>
      <c r="G114" s="31">
        <v>44.0</v>
      </c>
      <c r="H114" s="31">
        <v>38.0</v>
      </c>
      <c r="I114" s="32">
        <f t="shared" si="8"/>
        <v>0.8636363636</v>
      </c>
      <c r="J114" s="31" t="str">
        <f>IF(I114 = "NA", "NA", IF(I114 = Summary!$F$6, "Equal", IF(I114&gt;Summary!$F$6, "Above", "Below")))</f>
        <v>Above</v>
      </c>
      <c r="K114" s="44">
        <f>IFERROR((I114 - Summary!$F$6)/$G$3, "NA")</f>
        <v>0.5387238883</v>
      </c>
    </row>
    <row r="115" ht="14.25" hidden="1" customHeight="1">
      <c r="B115" s="41" t="s">
        <v>243</v>
      </c>
      <c r="C115" s="30" t="s">
        <v>244</v>
      </c>
      <c r="D115" s="42" t="s">
        <v>245</v>
      </c>
      <c r="E115" s="30" t="s">
        <v>7</v>
      </c>
      <c r="F115" s="31">
        <v>28.0</v>
      </c>
      <c r="G115" s="31">
        <v>28.0</v>
      </c>
      <c r="H115" s="31">
        <v>24.0</v>
      </c>
      <c r="I115" s="32">
        <f t="shared" si="8"/>
        <v>0.8571428571</v>
      </c>
      <c r="J115" s="31" t="str">
        <f>IF(I115 = "NA", "NA", IF(I115 = Summary!$F$6, "Equal", IF(I115&gt;Summary!$F$6, "Above", "Below")))</f>
        <v>Above</v>
      </c>
      <c r="K115" s="44">
        <f>IFERROR((I115 - Summary!$F$6)/$G$3, "NA")</f>
        <v>0.5081842031</v>
      </c>
    </row>
    <row r="116" ht="14.25" hidden="1" customHeight="1">
      <c r="B116" s="41" t="s">
        <v>246</v>
      </c>
      <c r="C116" s="30" t="s">
        <v>247</v>
      </c>
      <c r="D116" s="42" t="s">
        <v>36</v>
      </c>
      <c r="E116" s="30" t="s">
        <v>7</v>
      </c>
      <c r="F116" s="31">
        <v>14.0</v>
      </c>
      <c r="G116" s="31">
        <v>14.0</v>
      </c>
      <c r="H116" s="31">
        <v>12.0</v>
      </c>
      <c r="I116" s="32">
        <f t="shared" si="8"/>
        <v>0.8571428571</v>
      </c>
      <c r="J116" s="31" t="str">
        <f>IF(I116 = "NA", "NA", IF(I116 = Summary!$F$6, "Equal", IF(I116&gt;Summary!$F$6, "Above", "Below")))</f>
        <v>Above</v>
      </c>
      <c r="K116" s="44">
        <f>IFERROR((I116 - Summary!$F$6)/$G$3, "NA")</f>
        <v>0.5081842031</v>
      </c>
    </row>
    <row r="117" ht="14.25" hidden="1" customHeight="1">
      <c r="B117" s="41" t="s">
        <v>248</v>
      </c>
      <c r="C117" s="30" t="s">
        <v>249</v>
      </c>
      <c r="D117" s="42" t="s">
        <v>67</v>
      </c>
      <c r="E117" s="30" t="s">
        <v>7</v>
      </c>
      <c r="F117" s="31">
        <v>84.0</v>
      </c>
      <c r="G117" s="31">
        <v>84.0</v>
      </c>
      <c r="H117" s="31">
        <v>72.0</v>
      </c>
      <c r="I117" s="32">
        <f t="shared" si="8"/>
        <v>0.8571428571</v>
      </c>
      <c r="J117" s="31" t="str">
        <f>IF(I117 = "NA", "NA", IF(I117 = Summary!$F$6, "Equal", IF(I117&gt;Summary!$F$6, "Above", "Below")))</f>
        <v>Above</v>
      </c>
      <c r="K117" s="44">
        <f>IFERROR((I117 - Summary!$F$6)/$G$3, "NA")</f>
        <v>0.5081842031</v>
      </c>
    </row>
    <row r="118" ht="14.25" hidden="1" customHeight="1">
      <c r="B118" s="41" t="s">
        <v>250</v>
      </c>
      <c r="C118" s="30" t="s">
        <v>251</v>
      </c>
      <c r="D118" s="42" t="s">
        <v>110</v>
      </c>
      <c r="E118" s="30" t="s">
        <v>7</v>
      </c>
      <c r="F118" s="31">
        <v>7.0</v>
      </c>
      <c r="G118" s="31">
        <v>7.0</v>
      </c>
      <c r="H118" s="31">
        <v>6.0</v>
      </c>
      <c r="I118" s="32">
        <f t="shared" si="8"/>
        <v>0.8571428571</v>
      </c>
      <c r="J118" s="31" t="str">
        <f>IF(I118 = "NA", "NA", IF(I118 = Summary!$F$6, "Equal", IF(I118&gt;Summary!$F$6, "Above", "Below")))</f>
        <v>Above</v>
      </c>
      <c r="K118" s="44">
        <f>IFERROR((I118 - Summary!$F$6)/$G$3, "NA")</f>
        <v>0.5081842031</v>
      </c>
    </row>
    <row r="119" ht="14.25" hidden="1" customHeight="1">
      <c r="B119" s="41" t="s">
        <v>252</v>
      </c>
      <c r="C119" s="30" t="s">
        <v>253</v>
      </c>
      <c r="D119" s="42" t="s">
        <v>122</v>
      </c>
      <c r="E119" s="30" t="s">
        <v>7</v>
      </c>
      <c r="F119" s="31">
        <v>96.0</v>
      </c>
      <c r="G119" s="31">
        <v>96.0</v>
      </c>
      <c r="H119" s="31">
        <v>82.0</v>
      </c>
      <c r="I119" s="32">
        <f t="shared" si="8"/>
        <v>0.8541666667</v>
      </c>
      <c r="J119" s="31" t="str">
        <f>IF(I119 = "NA", "NA", IF(I119 = Summary!$F$6, "Equal", IF(I119&gt;Summary!$F$6, "Above", "Below")))</f>
        <v>Above</v>
      </c>
      <c r="K119" s="43">
        <f>IFERROR((I119 - Summary!$F$6)/$G$3, "NA")</f>
        <v>0.4941868474</v>
      </c>
    </row>
    <row r="120" ht="14.25" hidden="1" customHeight="1">
      <c r="B120" s="41" t="s">
        <v>254</v>
      </c>
      <c r="C120" s="30" t="s">
        <v>255</v>
      </c>
      <c r="D120" s="42" t="s">
        <v>31</v>
      </c>
      <c r="E120" s="30" t="s">
        <v>7</v>
      </c>
      <c r="F120" s="31">
        <v>20.0</v>
      </c>
      <c r="G120" s="31">
        <v>20.0</v>
      </c>
      <c r="H120" s="31">
        <v>17.0</v>
      </c>
      <c r="I120" s="32">
        <f t="shared" si="8"/>
        <v>0.85</v>
      </c>
      <c r="J120" s="31" t="str">
        <f>IF(I120 = "NA", "NA", IF(I120 = Summary!$F$6, "Equal", IF(I120&gt;Summary!$F$6, "Above", "Below")))</f>
        <v>Above</v>
      </c>
      <c r="K120" s="44">
        <f>IFERROR((I120 - Summary!$F$6)/$G$3, "NA")</f>
        <v>0.4745905495</v>
      </c>
    </row>
    <row r="121" ht="14.25" hidden="1" customHeight="1">
      <c r="B121" s="41" t="s">
        <v>256</v>
      </c>
      <c r="C121" s="30" t="s">
        <v>257</v>
      </c>
      <c r="D121" s="42" t="s">
        <v>48</v>
      </c>
      <c r="E121" s="30" t="s">
        <v>7</v>
      </c>
      <c r="F121" s="31">
        <v>46.0</v>
      </c>
      <c r="G121" s="31">
        <v>46.0</v>
      </c>
      <c r="H121" s="31">
        <v>39.0</v>
      </c>
      <c r="I121" s="32">
        <f t="shared" si="8"/>
        <v>0.847826087</v>
      </c>
      <c r="J121" s="31" t="str">
        <f>IF(I121 = "NA", "NA", IF(I121 = Summary!$F$6, "Equal", IF(I121&gt;Summary!$F$6, "Above", "Below")))</f>
        <v>Above</v>
      </c>
      <c r="K121" s="44">
        <f>IFERROR((I121 - Summary!$F$6)/$G$3, "NA")</f>
        <v>0.464366394</v>
      </c>
    </row>
    <row r="122" ht="14.25" hidden="1" customHeight="1">
      <c r="B122" s="41" t="s">
        <v>258</v>
      </c>
      <c r="C122" s="30" t="s">
        <v>259</v>
      </c>
      <c r="D122" s="42" t="s">
        <v>149</v>
      </c>
      <c r="E122" s="30" t="s">
        <v>7</v>
      </c>
      <c r="F122" s="31">
        <v>59.0</v>
      </c>
      <c r="G122" s="31">
        <v>59.0</v>
      </c>
      <c r="H122" s="31">
        <v>50.0</v>
      </c>
      <c r="I122" s="32">
        <f t="shared" si="8"/>
        <v>0.8474576271</v>
      </c>
      <c r="J122" s="31" t="str">
        <f>IF(I122 = "NA", "NA", IF(I122 = Summary!$F$6, "Equal", IF(I122&gt;Summary!$F$6, "Above", "Below")))</f>
        <v>Above</v>
      </c>
      <c r="K122" s="44">
        <f>IFERROR((I122 - Summary!$F$6)/$G$3, "NA")</f>
        <v>0.4626334863</v>
      </c>
    </row>
    <row r="123" ht="14.25" hidden="1" customHeight="1">
      <c r="B123" s="41" t="s">
        <v>260</v>
      </c>
      <c r="C123" s="30" t="s">
        <v>261</v>
      </c>
      <c r="D123" s="42" t="s">
        <v>262</v>
      </c>
      <c r="E123" s="30" t="s">
        <v>7</v>
      </c>
      <c r="F123" s="31">
        <v>117.0</v>
      </c>
      <c r="G123" s="31">
        <v>117.0</v>
      </c>
      <c r="H123" s="31">
        <v>99.0</v>
      </c>
      <c r="I123" s="32">
        <f t="shared" si="8"/>
        <v>0.8461538462</v>
      </c>
      <c r="J123" s="31" t="str">
        <f>IF(I123 = "NA", "NA", IF(I123 = Summary!$F$6, "Equal", IF(I123&gt;Summary!$F$6, "Above", "Below")))</f>
        <v>Above</v>
      </c>
      <c r="K123" s="43">
        <f>IFERROR((I123 - Summary!$F$6)/$G$3, "NA")</f>
        <v>0.456501659</v>
      </c>
    </row>
    <row r="124" ht="14.25" hidden="1" customHeight="1">
      <c r="B124" s="41" t="s">
        <v>263</v>
      </c>
      <c r="C124" s="30" t="s">
        <v>264</v>
      </c>
      <c r="D124" s="42" t="s">
        <v>61</v>
      </c>
      <c r="E124" s="30" t="s">
        <v>7</v>
      </c>
      <c r="F124" s="31">
        <v>103.0</v>
      </c>
      <c r="G124" s="31">
        <v>103.0</v>
      </c>
      <c r="H124" s="31">
        <v>87.0</v>
      </c>
      <c r="I124" s="32">
        <f t="shared" si="8"/>
        <v>0.8446601942</v>
      </c>
      <c r="J124" s="31" t="str">
        <f>IF(I124 = "NA", "NA", IF(I124 = Summary!$F$6, "Equal", IF(I124&gt;Summary!$F$6, "Above", "Below")))</f>
        <v>Above</v>
      </c>
      <c r="K124" s="43">
        <f>IFERROR((I124 - Summary!$F$6)/$G$3, "NA")</f>
        <v>0.4494768472</v>
      </c>
    </row>
    <row r="125" ht="14.25" hidden="1" customHeight="1">
      <c r="B125" s="41" t="s">
        <v>265</v>
      </c>
      <c r="C125" s="30" t="s">
        <v>266</v>
      </c>
      <c r="D125" s="42" t="s">
        <v>83</v>
      </c>
      <c r="E125" s="30" t="s">
        <v>7</v>
      </c>
      <c r="F125" s="31">
        <v>77.0</v>
      </c>
      <c r="G125" s="31">
        <v>77.0</v>
      </c>
      <c r="H125" s="31">
        <v>65.0</v>
      </c>
      <c r="I125" s="32">
        <f t="shared" si="8"/>
        <v>0.8441558442</v>
      </c>
      <c r="J125" s="31" t="str">
        <f>IF(I125 = "NA", "NA", IF(I125 = Summary!$F$6, "Equal", IF(I125&gt;Summary!$F$6, "Above", "Below")))</f>
        <v>Above</v>
      </c>
      <c r="K125" s="44">
        <f>IFERROR((I125 - Summary!$F$6)/$G$3, "NA")</f>
        <v>0.4471048328</v>
      </c>
    </row>
    <row r="126" ht="14.25" hidden="1" customHeight="1">
      <c r="B126" s="41" t="s">
        <v>267</v>
      </c>
      <c r="C126" s="30" t="s">
        <v>268</v>
      </c>
      <c r="D126" s="42" t="s">
        <v>83</v>
      </c>
      <c r="E126" s="30" t="s">
        <v>7</v>
      </c>
      <c r="F126" s="31">
        <v>304.0</v>
      </c>
      <c r="G126" s="31">
        <v>304.0</v>
      </c>
      <c r="H126" s="31">
        <v>256.0</v>
      </c>
      <c r="I126" s="32">
        <f t="shared" si="8"/>
        <v>0.8421052632</v>
      </c>
      <c r="J126" s="31" t="str">
        <f>IF(I126 = "NA", "NA", IF(I126 = Summary!$F$6, "Equal", IF(I126&gt;Summary!$F$6, "Above", "Below")))</f>
        <v>Above</v>
      </c>
      <c r="K126" s="43">
        <f>IFERROR((I126 - Summary!$F$6)/$G$3, "NA")</f>
        <v>0.4374607218</v>
      </c>
    </row>
    <row r="127" ht="14.25" hidden="1" customHeight="1">
      <c r="B127" s="41" t="s">
        <v>269</v>
      </c>
      <c r="C127" s="30" t="s">
        <v>270</v>
      </c>
      <c r="D127" s="42" t="s">
        <v>107</v>
      </c>
      <c r="E127" s="30" t="s">
        <v>7</v>
      </c>
      <c r="F127" s="31">
        <v>19.0</v>
      </c>
      <c r="G127" s="31">
        <v>19.0</v>
      </c>
      <c r="H127" s="31">
        <v>16.0</v>
      </c>
      <c r="I127" s="32">
        <f t="shared" si="8"/>
        <v>0.8421052632</v>
      </c>
      <c r="J127" s="31" t="str">
        <f>IF(I127 = "NA", "NA", IF(I127 = Summary!$F$6, "Equal", IF(I127&gt;Summary!$F$6, "Above", "Below")))</f>
        <v>Above</v>
      </c>
      <c r="K127" s="44">
        <f>IFERROR((I127 - Summary!$F$6)/$G$3, "NA")</f>
        <v>0.4374607218</v>
      </c>
    </row>
    <row r="128" ht="14.25" hidden="1" customHeight="1">
      <c r="B128" s="41" t="s">
        <v>271</v>
      </c>
      <c r="C128" s="30" t="s">
        <v>272</v>
      </c>
      <c r="D128" s="42" t="s">
        <v>67</v>
      </c>
      <c r="E128" s="30" t="s">
        <v>7</v>
      </c>
      <c r="F128" s="31">
        <v>63.0</v>
      </c>
      <c r="G128" s="31">
        <v>63.0</v>
      </c>
      <c r="H128" s="31">
        <v>53.0</v>
      </c>
      <c r="I128" s="32">
        <f t="shared" si="8"/>
        <v>0.8412698413</v>
      </c>
      <c r="J128" s="31" t="str">
        <f>IF(I128 = "NA", "NA", IF(I128 = Summary!$F$6, "Equal", IF(I128&gt;Summary!$F$6, "Above", "Below")))</f>
        <v>Above</v>
      </c>
      <c r="K128" s="44">
        <f>IFERROR((I128 - Summary!$F$6)/$G$3, "NA")</f>
        <v>0.4335316395</v>
      </c>
    </row>
    <row r="129" ht="14.25" hidden="1" customHeight="1">
      <c r="B129" s="41" t="s">
        <v>273</v>
      </c>
      <c r="C129" s="30" t="s">
        <v>274</v>
      </c>
      <c r="D129" s="42" t="s">
        <v>67</v>
      </c>
      <c r="E129" s="30" t="s">
        <v>7</v>
      </c>
      <c r="F129" s="31">
        <v>56.0</v>
      </c>
      <c r="G129" s="31">
        <v>56.0</v>
      </c>
      <c r="H129" s="31">
        <v>47.0</v>
      </c>
      <c r="I129" s="32">
        <f t="shared" si="8"/>
        <v>0.8392857143</v>
      </c>
      <c r="J129" s="31" t="str">
        <f>IF(I129 = "NA", "NA", IF(I129 = Summary!$F$6, "Equal", IF(I129&gt;Summary!$F$6, "Above", "Below")))</f>
        <v>Above</v>
      </c>
      <c r="K129" s="44">
        <f>IFERROR((I129 - Summary!$F$6)/$G$3, "NA")</f>
        <v>0.424200069</v>
      </c>
    </row>
    <row r="130" ht="14.25" hidden="1" customHeight="1">
      <c r="B130" s="41" t="s">
        <v>275</v>
      </c>
      <c r="C130" s="30" t="s">
        <v>276</v>
      </c>
      <c r="D130" s="42" t="s">
        <v>101</v>
      </c>
      <c r="E130" s="30" t="s">
        <v>7</v>
      </c>
      <c r="F130" s="31">
        <v>31.0</v>
      </c>
      <c r="G130" s="31">
        <v>31.0</v>
      </c>
      <c r="H130" s="31">
        <v>26.0</v>
      </c>
      <c r="I130" s="32">
        <f t="shared" si="8"/>
        <v>0.8387096774</v>
      </c>
      <c r="J130" s="31" t="str">
        <f>IF(I130 = "NA", "NA", IF(I130 = Summary!$F$6, "Equal", IF(I130&gt;Summary!$F$6, "Above", "Below")))</f>
        <v>Above</v>
      </c>
      <c r="K130" s="44">
        <f>IFERROR((I130 - Summary!$F$6)/$G$3, "NA")</f>
        <v>0.4214909034</v>
      </c>
    </row>
    <row r="131" ht="14.25" hidden="1" customHeight="1">
      <c r="B131" s="41" t="s">
        <v>277</v>
      </c>
      <c r="C131" s="30" t="s">
        <v>278</v>
      </c>
      <c r="D131" s="42" t="s">
        <v>67</v>
      </c>
      <c r="E131" s="30" t="s">
        <v>7</v>
      </c>
      <c r="F131" s="31">
        <v>73.0</v>
      </c>
      <c r="G131" s="31">
        <v>73.0</v>
      </c>
      <c r="H131" s="31">
        <v>61.0</v>
      </c>
      <c r="I131" s="32">
        <f t="shared" si="8"/>
        <v>0.8356164384</v>
      </c>
      <c r="J131" s="31" t="str">
        <f>IF(I131 = "NA", "NA", IF(I131 = Summary!$F$6, "Equal", IF(I131&gt;Summary!$F$6, "Above", "Below")))</f>
        <v>Above</v>
      </c>
      <c r="K131" s="44">
        <f>IFERROR((I131 - Summary!$F$6)/$G$3, "NA")</f>
        <v>0.4069430551</v>
      </c>
    </row>
    <row r="132" ht="14.25" hidden="1" customHeight="1">
      <c r="B132" s="41" t="s">
        <v>279</v>
      </c>
      <c r="C132" s="30" t="s">
        <v>280</v>
      </c>
      <c r="D132" s="42" t="s">
        <v>72</v>
      </c>
      <c r="E132" s="30" t="s">
        <v>7</v>
      </c>
      <c r="F132" s="31">
        <v>176.0</v>
      </c>
      <c r="G132" s="31">
        <v>176.0</v>
      </c>
      <c r="H132" s="31">
        <v>147.0</v>
      </c>
      <c r="I132" s="32">
        <f t="shared" si="8"/>
        <v>0.8352272727</v>
      </c>
      <c r="J132" s="31" t="str">
        <f>IF(I132 = "NA", "NA", IF(I132 = Summary!$F$6, "Equal", IF(I132&gt;Summary!$F$6, "Above", "Below")))</f>
        <v>Above</v>
      </c>
      <c r="K132" s="44">
        <f>IFERROR((I132 - Summary!$F$6)/$G$3, "NA")</f>
        <v>0.4051127658</v>
      </c>
    </row>
    <row r="133" ht="14.25" hidden="1" customHeight="1">
      <c r="B133" s="41" t="s">
        <v>281</v>
      </c>
      <c r="C133" s="30" t="s">
        <v>282</v>
      </c>
      <c r="D133" s="42" t="s">
        <v>178</v>
      </c>
      <c r="E133" s="30" t="s">
        <v>7</v>
      </c>
      <c r="F133" s="31">
        <v>12.0</v>
      </c>
      <c r="G133" s="31">
        <v>12.0</v>
      </c>
      <c r="H133" s="31">
        <v>10.0</v>
      </c>
      <c r="I133" s="32">
        <f t="shared" si="8"/>
        <v>0.8333333333</v>
      </c>
      <c r="J133" s="31" t="str">
        <f>IF(I133 = "NA", "NA", IF(I133 = Summary!$F$6, "Equal", IF(I133&gt;Summary!$F$6, "Above", "Below")))</f>
        <v>Above</v>
      </c>
      <c r="K133" s="44">
        <f>IFERROR((I133 - Summary!$F$6)/$G$3, "NA")</f>
        <v>0.3962053576</v>
      </c>
    </row>
    <row r="134" ht="14.25" hidden="1" customHeight="1">
      <c r="B134" s="41" t="s">
        <v>283</v>
      </c>
      <c r="C134" s="30" t="s">
        <v>284</v>
      </c>
      <c r="D134" s="42" t="s">
        <v>72</v>
      </c>
      <c r="E134" s="30" t="s">
        <v>7</v>
      </c>
      <c r="F134" s="31">
        <v>54.0</v>
      </c>
      <c r="G134" s="31">
        <v>54.0</v>
      </c>
      <c r="H134" s="31">
        <v>45.0</v>
      </c>
      <c r="I134" s="32">
        <f t="shared" si="8"/>
        <v>0.8333333333</v>
      </c>
      <c r="J134" s="31" t="str">
        <f>IF(I134 = "NA", "NA", IF(I134 = Summary!$F$6, "Equal", IF(I134&gt;Summary!$F$6, "Above", "Below")))</f>
        <v>Above</v>
      </c>
      <c r="K134" s="44">
        <f>IFERROR((I134 - Summary!$F$6)/$G$3, "NA")</f>
        <v>0.3962053576</v>
      </c>
    </row>
    <row r="135" ht="14.25" hidden="1" customHeight="1">
      <c r="B135" s="41" t="s">
        <v>285</v>
      </c>
      <c r="C135" s="30" t="s">
        <v>286</v>
      </c>
      <c r="D135" s="42" t="s">
        <v>56</v>
      </c>
      <c r="E135" s="30" t="s">
        <v>7</v>
      </c>
      <c r="F135" s="31">
        <v>172.0</v>
      </c>
      <c r="G135" s="31">
        <v>172.0</v>
      </c>
      <c r="H135" s="31">
        <v>143.0</v>
      </c>
      <c r="I135" s="32">
        <f t="shared" si="8"/>
        <v>0.8313953488</v>
      </c>
      <c r="J135" s="31" t="str">
        <f>IF(I135 = "NA", "NA", IF(I135 = Summary!$F$6, "Equal", IF(I135&gt;Summary!$F$6, "Above", "Below")))</f>
        <v>Above</v>
      </c>
      <c r="K135" s="44">
        <f>IFERROR((I135 - Summary!$F$6)/$G$3, "NA")</f>
        <v>0.3870908004</v>
      </c>
    </row>
    <row r="136" ht="14.25" hidden="1" customHeight="1">
      <c r="B136" s="41" t="s">
        <v>287</v>
      </c>
      <c r="C136" s="30" t="s">
        <v>288</v>
      </c>
      <c r="D136" s="42" t="s">
        <v>67</v>
      </c>
      <c r="E136" s="30" t="s">
        <v>7</v>
      </c>
      <c r="F136" s="31">
        <v>71.0</v>
      </c>
      <c r="G136" s="31">
        <v>71.0</v>
      </c>
      <c r="H136" s="31">
        <v>59.0</v>
      </c>
      <c r="I136" s="32">
        <f t="shared" si="8"/>
        <v>0.8309859155</v>
      </c>
      <c r="J136" s="31" t="str">
        <f>IF(I136 = "NA", "NA", IF(I136 = Summary!$F$6, "Equal", IF(I136&gt;Summary!$F$6, "Above", "Below")))</f>
        <v>Above</v>
      </c>
      <c r="K136" s="44">
        <f>IFERROR((I136 - Summary!$F$6)/$G$3, "NA")</f>
        <v>0.3851651897</v>
      </c>
    </row>
    <row r="137" ht="14.25" hidden="1" customHeight="1">
      <c r="B137" s="41" t="s">
        <v>289</v>
      </c>
      <c r="C137" s="30" t="s">
        <v>290</v>
      </c>
      <c r="D137" s="42" t="s">
        <v>72</v>
      </c>
      <c r="E137" s="30" t="s">
        <v>7</v>
      </c>
      <c r="F137" s="31">
        <v>65.0</v>
      </c>
      <c r="G137" s="31">
        <v>65.0</v>
      </c>
      <c r="H137" s="31">
        <v>54.0</v>
      </c>
      <c r="I137" s="32">
        <f t="shared" si="8"/>
        <v>0.8307692308</v>
      </c>
      <c r="J137" s="31" t="str">
        <f>IF(I137 = "NA", "NA", IF(I137 = Summary!$F$6, "Equal", IF(I137&gt;Summary!$F$6, "Above", "Below")))</f>
        <v>Above</v>
      </c>
      <c r="K137" s="44">
        <f>IFERROR((I137 - Summary!$F$6)/$G$3, "NA")</f>
        <v>0.3841460973</v>
      </c>
    </row>
    <row r="138" ht="14.25" hidden="1" customHeight="1">
      <c r="B138" s="41" t="s">
        <v>291</v>
      </c>
      <c r="C138" s="30" t="s">
        <v>292</v>
      </c>
      <c r="D138" s="42" t="s">
        <v>72</v>
      </c>
      <c r="E138" s="30" t="s">
        <v>7</v>
      </c>
      <c r="F138" s="31">
        <v>35.0</v>
      </c>
      <c r="G138" s="31">
        <v>35.0</v>
      </c>
      <c r="H138" s="31">
        <v>29.0</v>
      </c>
      <c r="I138" s="32">
        <f t="shared" si="8"/>
        <v>0.8285714286</v>
      </c>
      <c r="J138" s="31" t="str">
        <f>IF(I138 = "NA", "NA", IF(I138 = Summary!$F$6, "Equal", IF(I138&gt;Summary!$F$6, "Above", "Below")))</f>
        <v>Above</v>
      </c>
      <c r="K138" s="43">
        <f>IFERROR((I138 - Summary!$F$6)/$G$3, "NA")</f>
        <v>0.3738095885</v>
      </c>
    </row>
    <row r="139" ht="14.25" hidden="1" customHeight="1">
      <c r="B139" s="41" t="s">
        <v>293</v>
      </c>
      <c r="C139" s="30" t="s">
        <v>294</v>
      </c>
      <c r="D139" s="42" t="s">
        <v>104</v>
      </c>
      <c r="E139" s="30" t="s">
        <v>7</v>
      </c>
      <c r="F139" s="31">
        <v>23.0</v>
      </c>
      <c r="G139" s="31">
        <v>23.0</v>
      </c>
      <c r="H139" s="31">
        <v>19.0</v>
      </c>
      <c r="I139" s="32">
        <f t="shared" si="8"/>
        <v>0.8260869565</v>
      </c>
      <c r="J139" s="31" t="str">
        <f>IF(I139 = "NA", "NA", IF(I139 = Summary!$F$6, "Equal", IF(I139&gt;Summary!$F$6, "Above", "Below")))</f>
        <v>Above</v>
      </c>
      <c r="K139" s="43">
        <f>IFERROR((I139 - Summary!$F$6)/$G$3, "NA")</f>
        <v>0.3621248394</v>
      </c>
    </row>
    <row r="140" ht="14.25" hidden="1" customHeight="1">
      <c r="B140" s="41" t="s">
        <v>295</v>
      </c>
      <c r="C140" s="30" t="s">
        <v>296</v>
      </c>
      <c r="D140" s="42" t="s">
        <v>297</v>
      </c>
      <c r="E140" s="30" t="s">
        <v>7</v>
      </c>
      <c r="F140" s="31">
        <v>40.0</v>
      </c>
      <c r="G140" s="31">
        <v>40.0</v>
      </c>
      <c r="H140" s="31">
        <v>33.0</v>
      </c>
      <c r="I140" s="32">
        <f t="shared" si="8"/>
        <v>0.825</v>
      </c>
      <c r="J140" s="31" t="str">
        <f>IF(I140 = "NA", "NA", IF(I140 = Summary!$F$6, "Equal", IF(I140&gt;Summary!$F$6, "Above", "Below")))</f>
        <v>Above</v>
      </c>
      <c r="K140" s="44">
        <f>IFERROR((I140 - Summary!$F$6)/$G$3, "NA")</f>
        <v>0.3570127617</v>
      </c>
    </row>
    <row r="141" ht="14.25" hidden="1" customHeight="1">
      <c r="B141" s="41" t="s">
        <v>298</v>
      </c>
      <c r="C141" s="30" t="s">
        <v>299</v>
      </c>
      <c r="D141" s="42" t="s">
        <v>28</v>
      </c>
      <c r="E141" s="30" t="s">
        <v>7</v>
      </c>
      <c r="F141" s="31">
        <v>159.0</v>
      </c>
      <c r="G141" s="31">
        <v>159.0</v>
      </c>
      <c r="H141" s="31">
        <v>131.0</v>
      </c>
      <c r="I141" s="32">
        <f t="shared" si="8"/>
        <v>0.8238993711</v>
      </c>
      <c r="J141" s="31" t="str">
        <f>IF(I141 = "NA", "NA", IF(I141 = Summary!$F$6, "Equal", IF(I141&gt;Summary!$F$6, "Above", "Below")))</f>
        <v>Above</v>
      </c>
      <c r="K141" s="44">
        <f>IFERROR((I141 - Summary!$F$6)/$G$3, "NA")</f>
        <v>0.3518363811</v>
      </c>
    </row>
    <row r="142" ht="14.25" hidden="1" customHeight="1">
      <c r="B142" s="41" t="s">
        <v>300</v>
      </c>
      <c r="C142" s="30" t="s">
        <v>301</v>
      </c>
      <c r="D142" s="42" t="s">
        <v>134</v>
      </c>
      <c r="E142" s="30" t="s">
        <v>7</v>
      </c>
      <c r="F142" s="31">
        <v>50.0</v>
      </c>
      <c r="G142" s="31">
        <v>50.0</v>
      </c>
      <c r="H142" s="31">
        <v>41.0</v>
      </c>
      <c r="I142" s="32">
        <f t="shared" si="8"/>
        <v>0.82</v>
      </c>
      <c r="J142" s="31" t="str">
        <f>IF(I142 = "NA", "NA", IF(I142 = Summary!$F$6, "Equal", IF(I142&gt;Summary!$F$6, "Above", "Below")))</f>
        <v>Above</v>
      </c>
      <c r="K142" s="44">
        <f>IFERROR((I142 - Summary!$F$6)/$G$3, "NA")</f>
        <v>0.3334972041</v>
      </c>
    </row>
    <row r="143" ht="14.25" hidden="1" customHeight="1">
      <c r="B143" s="41" t="s">
        <v>302</v>
      </c>
      <c r="C143" s="30" t="s">
        <v>303</v>
      </c>
      <c r="D143" s="42" t="s">
        <v>304</v>
      </c>
      <c r="E143" s="30" t="s">
        <v>7</v>
      </c>
      <c r="F143" s="31">
        <v>150.0</v>
      </c>
      <c r="G143" s="31">
        <v>150.0</v>
      </c>
      <c r="H143" s="31">
        <v>123.0</v>
      </c>
      <c r="I143" s="32">
        <f t="shared" si="8"/>
        <v>0.82</v>
      </c>
      <c r="J143" s="31" t="str">
        <f>IF(I143 = "NA", "NA", IF(I143 = Summary!$F$6, "Equal", IF(I143&gt;Summary!$F$6, "Above", "Below")))</f>
        <v>Above</v>
      </c>
      <c r="K143" s="44">
        <f>IFERROR((I143 - Summary!$F$6)/$G$3, "NA")</f>
        <v>0.3334972041</v>
      </c>
    </row>
    <row r="144" ht="14.25" hidden="1" customHeight="1">
      <c r="B144" s="41" t="s">
        <v>305</v>
      </c>
      <c r="C144" s="30" t="s">
        <v>306</v>
      </c>
      <c r="D144" s="42" t="s">
        <v>56</v>
      </c>
      <c r="E144" s="30" t="s">
        <v>7</v>
      </c>
      <c r="F144" s="31">
        <v>11.0</v>
      </c>
      <c r="G144" s="31">
        <v>11.0</v>
      </c>
      <c r="H144" s="31">
        <v>9.0</v>
      </c>
      <c r="I144" s="32">
        <f t="shared" si="8"/>
        <v>0.8181818182</v>
      </c>
      <c r="J144" s="31" t="str">
        <f>IF(I144 = "NA", "NA", IF(I144 = Summary!$F$6, "Equal", IF(I144&gt;Summary!$F$6, "Above", "Below")))</f>
        <v>Above</v>
      </c>
      <c r="K144" s="43">
        <f>IFERROR((I144 - Summary!$F$6)/$G$3, "NA")</f>
        <v>0.3249460923</v>
      </c>
    </row>
    <row r="145" ht="14.25" hidden="1" customHeight="1">
      <c r="B145" s="41" t="s">
        <v>307</v>
      </c>
      <c r="C145" s="30" t="s">
        <v>308</v>
      </c>
      <c r="D145" s="42" t="s">
        <v>309</v>
      </c>
      <c r="E145" s="30" t="s">
        <v>7</v>
      </c>
      <c r="F145" s="31">
        <v>66.0</v>
      </c>
      <c r="G145" s="31">
        <v>66.0</v>
      </c>
      <c r="H145" s="31">
        <v>54.0</v>
      </c>
      <c r="I145" s="32">
        <f t="shared" si="8"/>
        <v>0.8181818182</v>
      </c>
      <c r="J145" s="31" t="str">
        <f>IF(I145 = "NA", "NA", IF(I145 = Summary!$F$6, "Equal", IF(I145&gt;Summary!$F$6, "Above", "Below")))</f>
        <v>Above</v>
      </c>
      <c r="K145" s="43">
        <f>IFERROR((I145 - Summary!$F$6)/$G$3, "NA")</f>
        <v>0.3249460923</v>
      </c>
    </row>
    <row r="146" ht="14.25" hidden="1" customHeight="1">
      <c r="B146" s="41" t="s">
        <v>310</v>
      </c>
      <c r="C146" s="30" t="s">
        <v>311</v>
      </c>
      <c r="D146" s="42" t="s">
        <v>92</v>
      </c>
      <c r="E146" s="30" t="s">
        <v>7</v>
      </c>
      <c r="F146" s="31">
        <v>66.0</v>
      </c>
      <c r="G146" s="31">
        <v>66.0</v>
      </c>
      <c r="H146" s="31">
        <v>54.0</v>
      </c>
      <c r="I146" s="32">
        <f t="shared" si="8"/>
        <v>0.8181818182</v>
      </c>
      <c r="J146" s="31" t="str">
        <f>IF(I146 = "NA", "NA", IF(I146 = Summary!$F$6, "Equal", IF(I146&gt;Summary!$F$6, "Above", "Below")))</f>
        <v>Above</v>
      </c>
      <c r="K146" s="44">
        <f>IFERROR((I146 - Summary!$F$6)/$G$3, "NA")</f>
        <v>0.3249460923</v>
      </c>
    </row>
    <row r="147" ht="14.25" hidden="1" customHeight="1">
      <c r="B147" s="41" t="s">
        <v>312</v>
      </c>
      <c r="C147" s="30" t="s">
        <v>313</v>
      </c>
      <c r="D147" s="42" t="s">
        <v>77</v>
      </c>
      <c r="E147" s="30" t="s">
        <v>7</v>
      </c>
      <c r="F147" s="31">
        <v>27.0</v>
      </c>
      <c r="G147" s="31">
        <v>27.0</v>
      </c>
      <c r="H147" s="31">
        <v>22.0</v>
      </c>
      <c r="I147" s="32">
        <f t="shared" si="8"/>
        <v>0.8148148148</v>
      </c>
      <c r="J147" s="31" t="str">
        <f>IF(I147 = "NA", "NA", IF(I147 = Summary!$F$6, "Equal", IF(I147&gt;Summary!$F$6, "Above", "Below")))</f>
        <v>Above</v>
      </c>
      <c r="K147" s="44">
        <f>IFERROR((I147 - Summary!$F$6)/$G$3, "NA")</f>
        <v>0.3091107</v>
      </c>
    </row>
    <row r="148" ht="14.25" hidden="1" customHeight="1">
      <c r="B148" s="41" t="s">
        <v>314</v>
      </c>
      <c r="C148" s="30" t="s">
        <v>315</v>
      </c>
      <c r="D148" s="42" t="s">
        <v>86</v>
      </c>
      <c r="E148" s="30" t="s">
        <v>7</v>
      </c>
      <c r="F148" s="31">
        <v>170.0</v>
      </c>
      <c r="G148" s="31">
        <v>170.0</v>
      </c>
      <c r="H148" s="31">
        <v>138.0</v>
      </c>
      <c r="I148" s="32">
        <f t="shared" si="8"/>
        <v>0.8117647059</v>
      </c>
      <c r="J148" s="31" t="str">
        <f>IF(I148 = "NA", "NA", IF(I148 = Summary!$F$6, "Equal", IF(I148&gt;Summary!$F$6, "Above", "Below")))</f>
        <v>Above</v>
      </c>
      <c r="K148" s="44">
        <f>IFERROR((I148 - Summary!$F$6)/$G$3, "NA")</f>
        <v>0.2947656975</v>
      </c>
    </row>
    <row r="149" ht="14.25" hidden="1" customHeight="1">
      <c r="B149" s="41" t="s">
        <v>316</v>
      </c>
      <c r="C149" s="30" t="s">
        <v>317</v>
      </c>
      <c r="D149" s="42" t="s">
        <v>92</v>
      </c>
      <c r="E149" s="30" t="s">
        <v>7</v>
      </c>
      <c r="F149" s="31">
        <v>21.0</v>
      </c>
      <c r="G149" s="31">
        <v>21.0</v>
      </c>
      <c r="H149" s="31">
        <v>17.0</v>
      </c>
      <c r="I149" s="32">
        <f t="shared" si="8"/>
        <v>0.8095238095</v>
      </c>
      <c r="J149" s="31" t="str">
        <f>IF(I149 = "NA", "NA", IF(I149 = Summary!$F$6, "Equal", IF(I149&gt;Summary!$F$6, "Above", "Below")))</f>
        <v>Above</v>
      </c>
      <c r="K149" s="44">
        <f>IFERROR((I149 - Summary!$F$6)/$G$3, "NA")</f>
        <v>0.2842265121</v>
      </c>
    </row>
    <row r="150" ht="14.25" hidden="1" customHeight="1">
      <c r="B150" s="41" t="s">
        <v>318</v>
      </c>
      <c r="C150" s="30" t="s">
        <v>319</v>
      </c>
      <c r="D150" s="42" t="s">
        <v>131</v>
      </c>
      <c r="E150" s="30" t="s">
        <v>7</v>
      </c>
      <c r="F150" s="31">
        <v>26.0</v>
      </c>
      <c r="G150" s="31">
        <v>26.0</v>
      </c>
      <c r="H150" s="31">
        <v>21.0</v>
      </c>
      <c r="I150" s="32">
        <f t="shared" si="8"/>
        <v>0.8076923077</v>
      </c>
      <c r="J150" s="31" t="str">
        <f>IF(I150 = "NA", "NA", IF(I150 = Summary!$F$6, "Equal", IF(I150&gt;Summary!$F$6, "Above", "Below")))</f>
        <v>Above</v>
      </c>
      <c r="K150" s="43">
        <f>IFERROR((I150 - Summary!$F$6)/$G$3, "NA")</f>
        <v>0.2756127547</v>
      </c>
    </row>
    <row r="151" ht="14.25" hidden="1" customHeight="1">
      <c r="B151" s="41" t="s">
        <v>320</v>
      </c>
      <c r="C151" s="30" t="s">
        <v>321</v>
      </c>
      <c r="D151" s="42" t="s">
        <v>156</v>
      </c>
      <c r="E151" s="30" t="s">
        <v>7</v>
      </c>
      <c r="F151" s="31">
        <v>83.0</v>
      </c>
      <c r="G151" s="31">
        <v>83.0</v>
      </c>
      <c r="H151" s="31">
        <v>67.0</v>
      </c>
      <c r="I151" s="32">
        <f t="shared" si="8"/>
        <v>0.8072289157</v>
      </c>
      <c r="J151" s="31" t="str">
        <f>IF(I151 = "NA", "NA", IF(I151 = Summary!$F$6, "Equal", IF(I151&gt;Summary!$F$6, "Above", "Below")))</f>
        <v>Above</v>
      </c>
      <c r="K151" s="44">
        <f>IFERROR((I151 - Summary!$F$6)/$G$3, "NA")</f>
        <v>0.2734333703</v>
      </c>
    </row>
    <row r="152" ht="14.25" hidden="1" customHeight="1">
      <c r="B152" s="41" t="s">
        <v>322</v>
      </c>
      <c r="C152" s="30" t="s">
        <v>323</v>
      </c>
      <c r="D152" s="42" t="s">
        <v>83</v>
      </c>
      <c r="E152" s="30" t="s">
        <v>7</v>
      </c>
      <c r="F152" s="31">
        <v>144.0</v>
      </c>
      <c r="G152" s="31">
        <v>144.0</v>
      </c>
      <c r="H152" s="31">
        <v>116.0</v>
      </c>
      <c r="I152" s="32">
        <f t="shared" si="8"/>
        <v>0.8055555556</v>
      </c>
      <c r="J152" s="31" t="str">
        <f>IF(I152 = "NA", "NA", IF(I152 = Summary!$F$6, "Equal", IF(I152&gt;Summary!$F$6, "Above", "Below")))</f>
        <v>Above</v>
      </c>
      <c r="K152" s="44">
        <f>IFERROR((I152 - Summary!$F$6)/$G$3, "NA")</f>
        <v>0.2655633712</v>
      </c>
    </row>
    <row r="153" ht="14.25" hidden="1" customHeight="1">
      <c r="B153" s="41" t="s">
        <v>324</v>
      </c>
      <c r="C153" s="30" t="s">
        <v>325</v>
      </c>
      <c r="D153" s="42" t="s">
        <v>64</v>
      </c>
      <c r="E153" s="30" t="s">
        <v>7</v>
      </c>
      <c r="F153" s="31">
        <v>77.0</v>
      </c>
      <c r="G153" s="31">
        <v>77.0</v>
      </c>
      <c r="H153" s="31">
        <v>62.0</v>
      </c>
      <c r="I153" s="32">
        <f t="shared" si="8"/>
        <v>0.8051948052</v>
      </c>
      <c r="J153" s="31" t="str">
        <f>IF(I153 = "NA", "NA", IF(I153 = Summary!$F$6, "Equal", IF(I153&gt;Summary!$F$6, "Above", "Below")))</f>
        <v>Above</v>
      </c>
      <c r="K153" s="44">
        <f>IFERROR((I153 - Summary!$F$6)/$G$3, "NA")</f>
        <v>0.263866722</v>
      </c>
    </row>
    <row r="154" ht="14.25" hidden="1" customHeight="1">
      <c r="B154" s="41" t="s">
        <v>326</v>
      </c>
      <c r="C154" s="30" t="s">
        <v>327</v>
      </c>
      <c r="D154" s="42" t="s">
        <v>72</v>
      </c>
      <c r="E154" s="30" t="s">
        <v>7</v>
      </c>
      <c r="F154" s="31">
        <v>259.0</v>
      </c>
      <c r="G154" s="31">
        <v>259.0</v>
      </c>
      <c r="H154" s="31">
        <v>208.0</v>
      </c>
      <c r="I154" s="32">
        <f t="shared" si="8"/>
        <v>0.8030888031</v>
      </c>
      <c r="J154" s="31" t="str">
        <f>IF(I154 = "NA", "NA", IF(I154 = Summary!$F$6, "Equal", IF(I154&gt;Summary!$F$6, "Above", "Below")))</f>
        <v>Above</v>
      </c>
      <c r="K154" s="44">
        <f>IFERROR((I154 - Summary!$F$6)/$G$3, "NA")</f>
        <v>0.2539619592</v>
      </c>
    </row>
    <row r="155" ht="14.25" hidden="1" customHeight="1">
      <c r="B155" s="41" t="s">
        <v>328</v>
      </c>
      <c r="C155" s="30" t="s">
        <v>329</v>
      </c>
      <c r="D155" s="42" t="s">
        <v>330</v>
      </c>
      <c r="E155" s="30" t="s">
        <v>7</v>
      </c>
      <c r="F155" s="31">
        <v>489.0</v>
      </c>
      <c r="G155" s="31">
        <v>489.0</v>
      </c>
      <c r="H155" s="31">
        <v>392.0</v>
      </c>
      <c r="I155" s="32">
        <f t="shared" si="8"/>
        <v>0.8016359918</v>
      </c>
      <c r="J155" s="31" t="str">
        <f>IF(I155 = "NA", "NA", IF(I155 = Summary!$F$6, "Equal", IF(I155&gt;Summary!$F$6, "Above", "Below")))</f>
        <v>Above</v>
      </c>
      <c r="K155" s="43">
        <f>IFERROR((I155 - Summary!$F$6)/$G$3, "NA")</f>
        <v>0.2471292258</v>
      </c>
    </row>
    <row r="156" ht="14.25" hidden="1" customHeight="1">
      <c r="B156" s="46" t="s">
        <v>331</v>
      </c>
      <c r="C156" s="47" t="s">
        <v>332</v>
      </c>
      <c r="D156" s="48" t="s">
        <v>67</v>
      </c>
      <c r="E156" s="30" t="s">
        <v>7</v>
      </c>
      <c r="F156" s="31">
        <v>417.0</v>
      </c>
      <c r="G156" s="31">
        <v>417.0</v>
      </c>
      <c r="H156" s="31">
        <v>334.0</v>
      </c>
      <c r="I156" s="32">
        <f t="shared" si="8"/>
        <v>0.8009592326</v>
      </c>
      <c r="J156" s="31" t="str">
        <f>IF(I156 = "NA", "NA", IF(I156 = Summary!$F$6, "Equal", IF(I156&gt;Summary!$F$6, "Above", "Below")))</f>
        <v>Above</v>
      </c>
      <c r="K156" s="44">
        <f>IFERROR((I156 - Summary!$F$6)/$G$3, "NA")</f>
        <v>0.2439463518</v>
      </c>
    </row>
    <row r="157" ht="14.25" hidden="1" customHeight="1">
      <c r="B157" s="41" t="s">
        <v>333</v>
      </c>
      <c r="C157" s="30" t="s">
        <v>334</v>
      </c>
      <c r="D157" s="42" t="s">
        <v>335</v>
      </c>
      <c r="E157" s="30" t="s">
        <v>7</v>
      </c>
      <c r="F157" s="31">
        <v>15.0</v>
      </c>
      <c r="G157" s="31">
        <v>15.0</v>
      </c>
      <c r="H157" s="31">
        <v>12.0</v>
      </c>
      <c r="I157" s="32">
        <f t="shared" si="8"/>
        <v>0.8</v>
      </c>
      <c r="J157" s="31" t="str">
        <f>IF(I157 = "NA", "NA", IF(I157 = Summary!$F$6, "Equal", IF(I157&gt;Summary!$F$6, "Above", "Below")))</f>
        <v>Above</v>
      </c>
      <c r="K157" s="44">
        <f>IFERROR((I157 - Summary!$F$6)/$G$3, "NA")</f>
        <v>0.2394349739</v>
      </c>
    </row>
    <row r="158" ht="14.25" hidden="1" customHeight="1">
      <c r="B158" s="41" t="s">
        <v>336</v>
      </c>
      <c r="C158" s="30" t="s">
        <v>337</v>
      </c>
      <c r="D158" s="42" t="s">
        <v>48</v>
      </c>
      <c r="E158" s="30" t="s">
        <v>7</v>
      </c>
      <c r="F158" s="31">
        <v>5.0</v>
      </c>
      <c r="G158" s="31">
        <v>5.0</v>
      </c>
      <c r="H158" s="31">
        <v>4.0</v>
      </c>
      <c r="I158" s="32">
        <f t="shared" si="8"/>
        <v>0.8</v>
      </c>
      <c r="J158" s="31" t="str">
        <f>IF(I158 = "NA", "NA", IF(I158 = Summary!$F$6, "Equal", IF(I158&gt;Summary!$F$6, "Above", "Below")))</f>
        <v>Above</v>
      </c>
      <c r="K158" s="44">
        <f>IFERROR((I158 - Summary!$F$6)/$G$3, "NA")</f>
        <v>0.2394349739</v>
      </c>
    </row>
    <row r="159" ht="14.25" hidden="1" customHeight="1">
      <c r="B159" s="41" t="s">
        <v>338</v>
      </c>
      <c r="C159" s="30" t="s">
        <v>339</v>
      </c>
      <c r="D159" s="42" t="s">
        <v>149</v>
      </c>
      <c r="E159" s="30" t="s">
        <v>7</v>
      </c>
      <c r="F159" s="31">
        <v>25.0</v>
      </c>
      <c r="G159" s="31">
        <v>25.0</v>
      </c>
      <c r="H159" s="31">
        <v>20.0</v>
      </c>
      <c r="I159" s="32">
        <f t="shared" si="8"/>
        <v>0.8</v>
      </c>
      <c r="J159" s="31" t="str">
        <f>IF(I159 = "NA", "NA", IF(I159 = Summary!$F$6, "Equal", IF(I159&gt;Summary!$F$6, "Above", "Below")))</f>
        <v>Above</v>
      </c>
      <c r="K159" s="43">
        <f>IFERROR((I159 - Summary!$F$6)/$G$3, "NA")</f>
        <v>0.2394349739</v>
      </c>
    </row>
    <row r="160" ht="14.25" hidden="1" customHeight="1">
      <c r="B160" s="41" t="s">
        <v>340</v>
      </c>
      <c r="C160" s="30" t="s">
        <v>341</v>
      </c>
      <c r="D160" s="42" t="s">
        <v>92</v>
      </c>
      <c r="E160" s="30" t="s">
        <v>7</v>
      </c>
      <c r="F160" s="31">
        <v>90.0</v>
      </c>
      <c r="G160" s="31">
        <v>90.0</v>
      </c>
      <c r="H160" s="31">
        <v>72.0</v>
      </c>
      <c r="I160" s="32">
        <f t="shared" si="8"/>
        <v>0.8</v>
      </c>
      <c r="J160" s="31" t="str">
        <f>IF(I160 = "NA", "NA", IF(I160 = Summary!$F$6, "Equal", IF(I160&gt;Summary!$F$6, "Above", "Below")))</f>
        <v>Above</v>
      </c>
      <c r="K160" s="43">
        <f>IFERROR((I160 - Summary!$F$6)/$G$3, "NA")</f>
        <v>0.2394349739</v>
      </c>
    </row>
    <row r="161" ht="14.25" hidden="1" customHeight="1">
      <c r="B161" s="41" t="s">
        <v>342</v>
      </c>
      <c r="C161" s="30" t="s">
        <v>343</v>
      </c>
      <c r="D161" s="42" t="s">
        <v>36</v>
      </c>
      <c r="E161" s="30" t="s">
        <v>7</v>
      </c>
      <c r="F161" s="31">
        <v>49.0</v>
      </c>
      <c r="G161" s="31">
        <v>49.0</v>
      </c>
      <c r="H161" s="31">
        <v>39.0</v>
      </c>
      <c r="I161" s="32">
        <f t="shared" si="8"/>
        <v>0.7959183673</v>
      </c>
      <c r="J161" s="31" t="str">
        <f>IF(I161 = "NA", "NA", IF(I161 = Summary!$F$6, "Equal", IF(I161&gt;Summary!$F$6, "Above", "Below")))</f>
        <v>Above</v>
      </c>
      <c r="K161" s="44">
        <f>IFERROR((I161 - Summary!$F$6)/$G$3, "NA")</f>
        <v>0.2202386003</v>
      </c>
    </row>
    <row r="162" ht="14.25" hidden="1" customHeight="1">
      <c r="B162" s="41" t="s">
        <v>344</v>
      </c>
      <c r="C162" s="30" t="s">
        <v>345</v>
      </c>
      <c r="D162" s="42" t="s">
        <v>45</v>
      </c>
      <c r="E162" s="30" t="s">
        <v>7</v>
      </c>
      <c r="F162" s="31">
        <v>102.0</v>
      </c>
      <c r="G162" s="31">
        <v>102.0</v>
      </c>
      <c r="H162" s="31">
        <v>81.0</v>
      </c>
      <c r="I162" s="32">
        <f t="shared" si="8"/>
        <v>0.7941176471</v>
      </c>
      <c r="J162" s="31" t="str">
        <f>IF(I162 = "NA", "NA", IF(I162 = Summary!$F$6, "Equal", IF(I162&gt;Summary!$F$6, "Above", "Below")))</f>
        <v>Above</v>
      </c>
      <c r="K162" s="44">
        <f>IFERROR((I162 - Summary!$F$6)/$G$3, "NA")</f>
        <v>0.211769612</v>
      </c>
    </row>
    <row r="163" ht="14.25" hidden="1" customHeight="1">
      <c r="B163" s="41" t="s">
        <v>346</v>
      </c>
      <c r="C163" s="30" t="s">
        <v>347</v>
      </c>
      <c r="D163" s="42" t="s">
        <v>110</v>
      </c>
      <c r="E163" s="30" t="s">
        <v>7</v>
      </c>
      <c r="F163" s="31">
        <v>47.0</v>
      </c>
      <c r="G163" s="31">
        <v>47.0</v>
      </c>
      <c r="H163" s="31">
        <v>37.0</v>
      </c>
      <c r="I163" s="32">
        <f t="shared" si="8"/>
        <v>0.7872340426</v>
      </c>
      <c r="J163" s="31" t="str">
        <f>IF(I163 = "NA", "NA", IF(I163 = Summary!$F$6, "Equal", IF(I163&gt;Summary!$F$6, "Above", "Below")))</f>
        <v>Above</v>
      </c>
      <c r="K163" s="44">
        <f>IFERROR((I163 - Summary!$F$6)/$G$3, "NA")</f>
        <v>0.1793952524</v>
      </c>
    </row>
    <row r="164" ht="14.25" hidden="1" customHeight="1">
      <c r="B164" s="41" t="s">
        <v>348</v>
      </c>
      <c r="C164" s="30" t="s">
        <v>349</v>
      </c>
      <c r="D164" s="42" t="s">
        <v>36</v>
      </c>
      <c r="E164" s="30" t="s">
        <v>7</v>
      </c>
      <c r="F164" s="31">
        <v>108.0</v>
      </c>
      <c r="G164" s="31">
        <v>108.0</v>
      </c>
      <c r="H164" s="31">
        <v>85.0</v>
      </c>
      <c r="I164" s="32">
        <f t="shared" si="8"/>
        <v>0.787037037</v>
      </c>
      <c r="J164" s="31" t="str">
        <f>IF(I164 = "NA", "NA", IF(I164 = Summary!$F$6, "Equal", IF(I164&gt;Summary!$F$6, "Above", "Below")))</f>
        <v>Above</v>
      </c>
      <c r="K164" s="44">
        <f>IFERROR((I164 - Summary!$F$6)/$G$3, "NA")</f>
        <v>0.1784687135</v>
      </c>
    </row>
    <row r="165" ht="14.25" hidden="1" customHeight="1">
      <c r="B165" s="41" t="s">
        <v>350</v>
      </c>
      <c r="C165" s="30" t="s">
        <v>351</v>
      </c>
      <c r="D165" s="42" t="s">
        <v>72</v>
      </c>
      <c r="E165" s="30" t="s">
        <v>7</v>
      </c>
      <c r="F165" s="31">
        <v>281.0</v>
      </c>
      <c r="G165" s="31">
        <v>281.0</v>
      </c>
      <c r="H165" s="31">
        <v>220.0</v>
      </c>
      <c r="I165" s="32">
        <f t="shared" si="8"/>
        <v>0.7829181495</v>
      </c>
      <c r="J165" s="31" t="str">
        <f>IF(I165 = "NA", "NA", IF(I165 = Summary!$F$6, "Equal", IF(I165&gt;Summary!$F$6, "Above", "Below")))</f>
        <v>Above</v>
      </c>
      <c r="K165" s="43">
        <f>IFERROR((I165 - Summary!$F$6)/$G$3, "NA")</f>
        <v>0.159097126</v>
      </c>
    </row>
    <row r="166" ht="14.25" hidden="1" customHeight="1">
      <c r="B166" s="41" t="s">
        <v>352</v>
      </c>
      <c r="C166" s="30" t="s">
        <v>353</v>
      </c>
      <c r="D166" s="42" t="s">
        <v>354</v>
      </c>
      <c r="E166" s="30" t="s">
        <v>7</v>
      </c>
      <c r="F166" s="31">
        <v>124.0</v>
      </c>
      <c r="G166" s="31">
        <v>124.0</v>
      </c>
      <c r="H166" s="31">
        <v>97.0</v>
      </c>
      <c r="I166" s="32">
        <f t="shared" si="8"/>
        <v>0.7822580645</v>
      </c>
      <c r="J166" s="31" t="str">
        <f>IF(I166 = "NA", "NA", IF(I166 = Summary!$F$6, "Equal", IF(I166&gt;Summary!$F$6, "Above", "Below")))</f>
        <v>Above</v>
      </c>
      <c r="K166" s="44">
        <f>IFERROR((I166 - Summary!$F$6)/$G$3, "NA")</f>
        <v>0.1559926728</v>
      </c>
    </row>
    <row r="167" ht="14.25" hidden="1" customHeight="1">
      <c r="B167" s="41" t="s">
        <v>355</v>
      </c>
      <c r="C167" s="30" t="s">
        <v>356</v>
      </c>
      <c r="D167" s="42" t="s">
        <v>72</v>
      </c>
      <c r="E167" s="30" t="s">
        <v>7</v>
      </c>
      <c r="F167" s="31">
        <v>123.0</v>
      </c>
      <c r="G167" s="31">
        <v>123.0</v>
      </c>
      <c r="H167" s="31">
        <v>96.0</v>
      </c>
      <c r="I167" s="32">
        <f t="shared" si="8"/>
        <v>0.7804878049</v>
      </c>
      <c r="J167" s="31" t="str">
        <f>IF(I167 = "NA", "NA", IF(I167 = Summary!$F$6, "Equal", IF(I167&gt;Summary!$F$6, "Above", "Below")))</f>
        <v>Above</v>
      </c>
      <c r="K167" s="44">
        <f>IFERROR((I167 - Summary!$F$6)/$G$3, "NA")</f>
        <v>0.1476669444</v>
      </c>
    </row>
    <row r="168" ht="14.25" hidden="1" customHeight="1">
      <c r="B168" s="41" t="s">
        <v>357</v>
      </c>
      <c r="C168" s="30" t="s">
        <v>358</v>
      </c>
      <c r="D168" s="42" t="s">
        <v>104</v>
      </c>
      <c r="E168" s="30" t="s">
        <v>7</v>
      </c>
      <c r="F168" s="31">
        <v>50.0</v>
      </c>
      <c r="G168" s="31">
        <v>50.0</v>
      </c>
      <c r="H168" s="31">
        <v>39.0</v>
      </c>
      <c r="I168" s="32">
        <f t="shared" si="8"/>
        <v>0.78</v>
      </c>
      <c r="J168" s="31" t="str">
        <f>IF(I168 = "NA", "NA", IF(I168 = Summary!$F$6, "Equal", IF(I168&gt;Summary!$F$6, "Above", "Below")))</f>
        <v>Above</v>
      </c>
      <c r="K168" s="43">
        <f>IFERROR((I168 - Summary!$F$6)/$G$3, "NA")</f>
        <v>0.1453727436</v>
      </c>
    </row>
    <row r="169" ht="14.25" hidden="1" customHeight="1">
      <c r="B169" s="46" t="s">
        <v>359</v>
      </c>
      <c r="C169" s="47" t="s">
        <v>360</v>
      </c>
      <c r="D169" s="48" t="s">
        <v>36</v>
      </c>
      <c r="E169" s="30" t="s">
        <v>7</v>
      </c>
      <c r="F169" s="31">
        <v>18.0</v>
      </c>
      <c r="G169" s="31">
        <v>18.0</v>
      </c>
      <c r="H169" s="31">
        <v>14.0</v>
      </c>
      <c r="I169" s="32">
        <f t="shared" si="8"/>
        <v>0.7777777778</v>
      </c>
      <c r="J169" s="31" t="str">
        <f>IF(I169 = "NA", "NA", IF(I169 = Summary!$F$6, "Equal", IF(I169&gt;Summary!$F$6, "Above", "Below")))</f>
        <v>Above</v>
      </c>
      <c r="K169" s="43">
        <f>IFERROR((I169 - Summary!$F$6)/$G$3, "NA")</f>
        <v>0.1349213847</v>
      </c>
    </row>
    <row r="170" ht="14.25" hidden="1" customHeight="1">
      <c r="B170" s="41" t="s">
        <v>361</v>
      </c>
      <c r="C170" s="30" t="s">
        <v>362</v>
      </c>
      <c r="D170" s="42" t="s">
        <v>170</v>
      </c>
      <c r="E170" s="30" t="s">
        <v>7</v>
      </c>
      <c r="F170" s="31">
        <v>54.0</v>
      </c>
      <c r="G170" s="31">
        <v>54.0</v>
      </c>
      <c r="H170" s="31">
        <v>42.0</v>
      </c>
      <c r="I170" s="32">
        <f t="shared" si="8"/>
        <v>0.7777777778</v>
      </c>
      <c r="J170" s="31" t="str">
        <f>IF(I170 = "NA", "NA", IF(I170 = Summary!$F$6, "Equal", IF(I170&gt;Summary!$F$6, "Above", "Below")))</f>
        <v>Above</v>
      </c>
      <c r="K170" s="43">
        <f>IFERROR((I170 - Summary!$F$6)/$G$3, "NA")</f>
        <v>0.1349213847</v>
      </c>
    </row>
    <row r="171" ht="14.25" hidden="1" customHeight="1">
      <c r="B171" s="41" t="s">
        <v>363</v>
      </c>
      <c r="C171" s="30" t="s">
        <v>364</v>
      </c>
      <c r="D171" s="42" t="s">
        <v>72</v>
      </c>
      <c r="E171" s="30" t="s">
        <v>7</v>
      </c>
      <c r="F171" s="31">
        <v>9.0</v>
      </c>
      <c r="G171" s="31">
        <v>9.0</v>
      </c>
      <c r="H171" s="31">
        <v>7.0</v>
      </c>
      <c r="I171" s="32">
        <f t="shared" si="8"/>
        <v>0.7777777778</v>
      </c>
      <c r="J171" s="31" t="str">
        <f>IF(I171 = "NA", "NA", IF(I171 = Summary!$F$6, "Equal", IF(I171&gt;Summary!$F$6, "Above", "Below")))</f>
        <v>Above</v>
      </c>
      <c r="K171" s="44">
        <f>IFERROR((I171 - Summary!$F$6)/$G$3, "NA")</f>
        <v>0.1349213847</v>
      </c>
    </row>
    <row r="172" ht="14.25" hidden="1" customHeight="1">
      <c r="B172" s="41" t="s">
        <v>365</v>
      </c>
      <c r="C172" s="30" t="s">
        <v>366</v>
      </c>
      <c r="D172" s="42" t="s">
        <v>72</v>
      </c>
      <c r="E172" s="30" t="s">
        <v>7</v>
      </c>
      <c r="F172" s="31">
        <v>137.0</v>
      </c>
      <c r="G172" s="31">
        <v>137.0</v>
      </c>
      <c r="H172" s="31">
        <v>106.0</v>
      </c>
      <c r="I172" s="32">
        <f t="shared" si="8"/>
        <v>0.7737226277</v>
      </c>
      <c r="J172" s="31" t="str">
        <f>IF(I172 = "NA", "NA", IF(I172 = Summary!$F$6, "Equal", IF(I172&gt;Summary!$F$6, "Above", "Below")))</f>
        <v>Above</v>
      </c>
      <c r="K172" s="44">
        <f>IFERROR((I172 - Summary!$F$6)/$G$3, "NA")</f>
        <v>0.1158495619</v>
      </c>
    </row>
    <row r="173" ht="14.25" hidden="1" customHeight="1">
      <c r="B173" s="41" t="s">
        <v>367</v>
      </c>
      <c r="C173" s="30" t="s">
        <v>368</v>
      </c>
      <c r="D173" s="42" t="s">
        <v>369</v>
      </c>
      <c r="E173" s="30" t="s">
        <v>7</v>
      </c>
      <c r="F173" s="31">
        <v>83.0</v>
      </c>
      <c r="G173" s="31">
        <v>83.0</v>
      </c>
      <c r="H173" s="31">
        <v>64.0</v>
      </c>
      <c r="I173" s="32">
        <f t="shared" si="8"/>
        <v>0.7710843373</v>
      </c>
      <c r="J173" s="31" t="str">
        <f>IF(I173 = "NA", "NA", IF(I173 = Summary!$F$6, "Equal", IF(I173&gt;Summary!$F$6, "Above", "Below")))</f>
        <v>Above</v>
      </c>
      <c r="K173" s="43">
        <f>IFERROR((I173 - Summary!$F$6)/$G$3, "NA")</f>
        <v>0.103441388</v>
      </c>
    </row>
    <row r="174" ht="14.25" hidden="1" customHeight="1">
      <c r="B174" s="41" t="s">
        <v>370</v>
      </c>
      <c r="C174" s="30" t="s">
        <v>371</v>
      </c>
      <c r="D174" s="42" t="s">
        <v>67</v>
      </c>
      <c r="E174" s="30" t="s">
        <v>7</v>
      </c>
      <c r="F174" s="31">
        <v>65.0</v>
      </c>
      <c r="G174" s="31">
        <v>65.0</v>
      </c>
      <c r="H174" s="31">
        <v>50.0</v>
      </c>
      <c r="I174" s="32">
        <f t="shared" si="8"/>
        <v>0.7692307692</v>
      </c>
      <c r="J174" s="31" t="str">
        <f>IF(I174 = "NA", "NA", IF(I174 = Summary!$F$6, "Equal", IF(I174&gt;Summary!$F$6, "Above", "Below")))</f>
        <v>Above</v>
      </c>
      <c r="K174" s="43">
        <f>IFERROR((I174 - Summary!$F$6)/$G$3, "NA")</f>
        <v>0.09472385041</v>
      </c>
    </row>
    <row r="175" ht="14.25" hidden="1" customHeight="1">
      <c r="B175" s="41" t="s">
        <v>372</v>
      </c>
      <c r="C175" s="30" t="s">
        <v>373</v>
      </c>
      <c r="D175" s="42" t="s">
        <v>36</v>
      </c>
      <c r="E175" s="30" t="s">
        <v>7</v>
      </c>
      <c r="F175" s="31">
        <v>56.0</v>
      </c>
      <c r="G175" s="31">
        <v>56.0</v>
      </c>
      <c r="H175" s="31">
        <v>43.0</v>
      </c>
      <c r="I175" s="32">
        <f t="shared" si="8"/>
        <v>0.7678571429</v>
      </c>
      <c r="J175" s="31" t="str">
        <f>IF(I175 = "NA", "NA", IF(I175 = Summary!$F$6, "Equal", IF(I175&gt;Summary!$F$6, "Above", "Below")))</f>
        <v>Above</v>
      </c>
      <c r="K175" s="43">
        <f>IFERROR((I175 - Summary!$F$6)/$G$3, "NA")</f>
        <v>0.0882635324</v>
      </c>
    </row>
    <row r="176" ht="14.25" hidden="1" customHeight="1">
      <c r="B176" s="41" t="s">
        <v>374</v>
      </c>
      <c r="C176" s="30" t="s">
        <v>375</v>
      </c>
      <c r="D176" s="42" t="s">
        <v>354</v>
      </c>
      <c r="E176" s="30" t="s">
        <v>7</v>
      </c>
      <c r="F176" s="31">
        <v>60.0</v>
      </c>
      <c r="G176" s="31">
        <v>60.0</v>
      </c>
      <c r="H176" s="31">
        <v>46.0</v>
      </c>
      <c r="I176" s="32">
        <f t="shared" si="8"/>
        <v>0.7666666667</v>
      </c>
      <c r="J176" s="31" t="str">
        <f>IF(I176 = "NA", "NA", IF(I176 = Summary!$F$6, "Equal", IF(I176&gt;Summary!$F$6, "Above", "Below")))</f>
        <v>Above</v>
      </c>
      <c r="K176" s="43">
        <f>IFERROR((I176 - Summary!$F$6)/$G$3, "NA")</f>
        <v>0.08266459012</v>
      </c>
    </row>
    <row r="177" ht="14.25" hidden="1" customHeight="1">
      <c r="B177" s="41" t="s">
        <v>376</v>
      </c>
      <c r="C177" s="30" t="s">
        <v>377</v>
      </c>
      <c r="D177" s="42" t="s">
        <v>45</v>
      </c>
      <c r="E177" s="30" t="s">
        <v>7</v>
      </c>
      <c r="F177" s="31">
        <v>136.0</v>
      </c>
      <c r="G177" s="31">
        <v>136.0</v>
      </c>
      <c r="H177" s="31">
        <v>104.0</v>
      </c>
      <c r="I177" s="32">
        <f t="shared" si="8"/>
        <v>0.7647058824</v>
      </c>
      <c r="J177" s="31" t="str">
        <f>IF(I177 = "NA", "NA", IF(I177 = Summary!$F$6, "Equal", IF(I177&gt;Summary!$F$6, "Above", "Below")))</f>
        <v>Above</v>
      </c>
      <c r="K177" s="44">
        <f>IFERROR((I177 - Summary!$F$6)/$G$3, "NA")</f>
        <v>0.07344280285</v>
      </c>
    </row>
    <row r="178" ht="14.25" hidden="1" customHeight="1">
      <c r="B178" s="41" t="s">
        <v>378</v>
      </c>
      <c r="C178" s="30" t="s">
        <v>379</v>
      </c>
      <c r="D178" s="42" t="s">
        <v>83</v>
      </c>
      <c r="E178" s="30" t="s">
        <v>7</v>
      </c>
      <c r="F178" s="31">
        <v>34.0</v>
      </c>
      <c r="G178" s="31">
        <v>34.0</v>
      </c>
      <c r="H178" s="31">
        <v>26.0</v>
      </c>
      <c r="I178" s="32">
        <f t="shared" si="8"/>
        <v>0.7647058824</v>
      </c>
      <c r="J178" s="31" t="str">
        <f>IF(I178 = "NA", "NA", IF(I178 = Summary!$F$6, "Equal", IF(I178&gt;Summary!$F$6, "Above", "Below")))</f>
        <v>Above</v>
      </c>
      <c r="K178" s="43">
        <f>IFERROR((I178 - Summary!$F$6)/$G$3, "NA")</f>
        <v>0.07344280285</v>
      </c>
    </row>
    <row r="179" ht="14.25" hidden="1" customHeight="1">
      <c r="B179" s="41" t="s">
        <v>380</v>
      </c>
      <c r="C179" s="30" t="s">
        <v>381</v>
      </c>
      <c r="D179" s="42" t="s">
        <v>156</v>
      </c>
      <c r="E179" s="30" t="s">
        <v>7</v>
      </c>
      <c r="F179" s="31">
        <v>38.0</v>
      </c>
      <c r="G179" s="31">
        <v>38.0</v>
      </c>
      <c r="H179" s="31">
        <v>29.0</v>
      </c>
      <c r="I179" s="32">
        <f t="shared" si="8"/>
        <v>0.7631578947</v>
      </c>
      <c r="J179" s="31" t="str">
        <f>IF(I179 = "NA", "NA", IF(I179 = Summary!$F$6, "Equal", IF(I179&gt;Summary!$F$6, "Above", "Below")))</f>
        <v>Above</v>
      </c>
      <c r="K179" s="43">
        <f>IFERROR((I179 - Summary!$F$6)/$G$3, "NA")</f>
        <v>0.06616244447</v>
      </c>
    </row>
    <row r="180" ht="14.25" hidden="1" customHeight="1">
      <c r="B180" s="41" t="s">
        <v>382</v>
      </c>
      <c r="C180" s="30" t="s">
        <v>383</v>
      </c>
      <c r="D180" s="42" t="s">
        <v>384</v>
      </c>
      <c r="E180" s="30" t="s">
        <v>7</v>
      </c>
      <c r="F180" s="31">
        <v>42.0</v>
      </c>
      <c r="G180" s="31">
        <v>42.0</v>
      </c>
      <c r="H180" s="31">
        <v>32.0</v>
      </c>
      <c r="I180" s="32">
        <f t="shared" si="8"/>
        <v>0.7619047619</v>
      </c>
      <c r="J180" s="31" t="str">
        <f>IF(I180 = "NA", "NA", IF(I180 = Summary!$F$6, "Equal", IF(I180&gt;Summary!$F$6, "Above", "Below")))</f>
        <v>Above</v>
      </c>
      <c r="K180" s="44">
        <f>IFERROR((I180 - Summary!$F$6)/$G$3, "NA")</f>
        <v>0.06026882102</v>
      </c>
    </row>
    <row r="181" ht="14.25" hidden="1" customHeight="1">
      <c r="B181" s="41" t="s">
        <v>385</v>
      </c>
      <c r="C181" s="30" t="s">
        <v>386</v>
      </c>
      <c r="D181" s="42" t="s">
        <v>72</v>
      </c>
      <c r="E181" s="30" t="s">
        <v>7</v>
      </c>
      <c r="F181" s="31">
        <v>133.0</v>
      </c>
      <c r="G181" s="31">
        <v>133.0</v>
      </c>
      <c r="H181" s="31">
        <v>101.0</v>
      </c>
      <c r="I181" s="32">
        <f t="shared" si="8"/>
        <v>0.7593984962</v>
      </c>
      <c r="J181" s="31" t="str">
        <f>IF(I181 = "NA", "NA", IF(I181 = Summary!$F$6, "Equal", IF(I181&gt;Summary!$F$6, "Above", "Below")))</f>
        <v>Above</v>
      </c>
      <c r="K181" s="44">
        <f>IFERROR((I181 - Summary!$F$6)/$G$3, "NA")</f>
        <v>0.04848157412</v>
      </c>
    </row>
    <row r="182" ht="14.25" hidden="1" customHeight="1">
      <c r="B182" s="41" t="s">
        <v>387</v>
      </c>
      <c r="C182" s="30" t="s">
        <v>388</v>
      </c>
      <c r="D182" s="42" t="s">
        <v>181</v>
      </c>
      <c r="E182" s="30" t="s">
        <v>7</v>
      </c>
      <c r="F182" s="31">
        <v>112.0</v>
      </c>
      <c r="G182" s="31">
        <v>112.0</v>
      </c>
      <c r="H182" s="31">
        <v>85.0</v>
      </c>
      <c r="I182" s="32">
        <f t="shared" si="8"/>
        <v>0.7589285714</v>
      </c>
      <c r="J182" s="31" t="str">
        <f>IF(I182 = "NA", "NA", IF(I182 = Summary!$F$6, "Equal", IF(I182&gt;Summary!$F$6, "Above", "Below")))</f>
        <v>Above</v>
      </c>
      <c r="K182" s="44">
        <f>IFERROR((I182 - Summary!$F$6)/$G$3, "NA")</f>
        <v>0.04627146533</v>
      </c>
    </row>
    <row r="183" ht="14.25" hidden="1" customHeight="1">
      <c r="B183" s="41" t="s">
        <v>389</v>
      </c>
      <c r="C183" s="30" t="s">
        <v>390</v>
      </c>
      <c r="D183" s="42" t="s">
        <v>72</v>
      </c>
      <c r="E183" s="30" t="s">
        <v>7</v>
      </c>
      <c r="F183" s="31">
        <v>149.0</v>
      </c>
      <c r="G183" s="31">
        <v>149.0</v>
      </c>
      <c r="H183" s="31">
        <v>113.0</v>
      </c>
      <c r="I183" s="32">
        <f t="shared" si="8"/>
        <v>0.7583892617</v>
      </c>
      <c r="J183" s="31" t="str">
        <f>IF(I183 = "NA", "NA", IF(I183 = Summary!$F$6, "Equal", IF(I183&gt;Summary!$F$6, "Above", "Below")))</f>
        <v>Above</v>
      </c>
      <c r="K183" s="44">
        <f>IFERROR((I183 - Summary!$F$6)/$G$3, "NA")</f>
        <v>0.04373503175</v>
      </c>
    </row>
    <row r="184" ht="14.25" hidden="1" customHeight="1">
      <c r="B184" s="41" t="s">
        <v>391</v>
      </c>
      <c r="C184" s="30" t="s">
        <v>392</v>
      </c>
      <c r="D184" s="42" t="s">
        <v>72</v>
      </c>
      <c r="E184" s="30" t="s">
        <v>7</v>
      </c>
      <c r="F184" s="31">
        <v>95.0</v>
      </c>
      <c r="G184" s="31">
        <v>95.0</v>
      </c>
      <c r="H184" s="31">
        <v>72.0</v>
      </c>
      <c r="I184" s="32">
        <f t="shared" si="8"/>
        <v>0.7578947368</v>
      </c>
      <c r="J184" s="31" t="str">
        <f>IF(I184 = "NA", "NA", IF(I184 = Summary!$F$6, "Equal", IF(I184&gt;Summary!$F$6, "Above", "Below")))</f>
        <v>Above</v>
      </c>
      <c r="K184" s="44">
        <f>IFERROR((I184 - Summary!$F$6)/$G$3, "NA")</f>
        <v>0.04140922598</v>
      </c>
    </row>
    <row r="185" ht="14.25" hidden="1" customHeight="1">
      <c r="B185" s="41" t="s">
        <v>393</v>
      </c>
      <c r="C185" s="30" t="s">
        <v>394</v>
      </c>
      <c r="D185" s="42" t="s">
        <v>72</v>
      </c>
      <c r="E185" s="30" t="s">
        <v>7</v>
      </c>
      <c r="F185" s="31">
        <v>49.0</v>
      </c>
      <c r="G185" s="31">
        <v>49.0</v>
      </c>
      <c r="H185" s="31">
        <v>37.0</v>
      </c>
      <c r="I185" s="32">
        <f t="shared" si="8"/>
        <v>0.7551020408</v>
      </c>
      <c r="J185" s="31" t="str">
        <f>IF(I185 = "NA", "NA", IF(I185 = Summary!$F$6, "Equal", IF(I185&gt;Summary!$F$6, "Above", "Below")))</f>
        <v>Above</v>
      </c>
      <c r="K185" s="44">
        <f>IFERROR((I185 - Summary!$F$6)/$G$3, "NA")</f>
        <v>0.02827486515</v>
      </c>
    </row>
    <row r="186" ht="14.25" hidden="1" customHeight="1">
      <c r="B186" s="41" t="s">
        <v>395</v>
      </c>
      <c r="C186" s="30" t="s">
        <v>396</v>
      </c>
      <c r="D186" s="42" t="s">
        <v>56</v>
      </c>
      <c r="E186" s="30" t="s">
        <v>7</v>
      </c>
      <c r="F186" s="31">
        <v>53.0</v>
      </c>
      <c r="G186" s="31">
        <v>53.0</v>
      </c>
      <c r="H186" s="31">
        <v>40.0</v>
      </c>
      <c r="I186" s="32">
        <f t="shared" si="8"/>
        <v>0.7547169811</v>
      </c>
      <c r="J186" s="31" t="str">
        <f>IF(I186 = "NA", "NA", IF(I186 = Summary!$F$6, "Equal", IF(I186&gt;Summary!$F$6, "Above", "Below")))</f>
        <v>Above</v>
      </c>
      <c r="K186" s="43">
        <f>IFERROR((I186 - Summary!$F$6)/$G$3, "NA")</f>
        <v>0.02646388652</v>
      </c>
    </row>
    <row r="187" ht="14.25" hidden="1" customHeight="1">
      <c r="B187" s="41" t="s">
        <v>397</v>
      </c>
      <c r="C187" s="30" t="s">
        <v>398</v>
      </c>
      <c r="D187" s="42" t="s">
        <v>330</v>
      </c>
      <c r="E187" s="30" t="s">
        <v>7</v>
      </c>
      <c r="F187" s="31">
        <v>8.0</v>
      </c>
      <c r="G187" s="31">
        <v>8.0</v>
      </c>
      <c r="H187" s="31">
        <v>6.0</v>
      </c>
      <c r="I187" s="32">
        <f t="shared" si="8"/>
        <v>0.75</v>
      </c>
      <c r="J187" s="31" t="str">
        <f>IF(I187 = "NA", "NA", IF(I187 = Summary!$F$6, "Equal", IF(I187&gt;Summary!$F$6, "Above", "Below")))</f>
        <v>Above</v>
      </c>
      <c r="K187" s="44">
        <f>IFERROR((I187 - Summary!$F$6)/$G$3, "NA")</f>
        <v>0.004279398253</v>
      </c>
    </row>
    <row r="188" ht="14.25" hidden="1" customHeight="1">
      <c r="B188" s="41" t="s">
        <v>399</v>
      </c>
      <c r="C188" s="30" t="s">
        <v>400</v>
      </c>
      <c r="D188" s="42" t="s">
        <v>119</v>
      </c>
      <c r="E188" s="30" t="s">
        <v>7</v>
      </c>
      <c r="F188" s="31">
        <v>4.0</v>
      </c>
      <c r="G188" s="31">
        <v>4.0</v>
      </c>
      <c r="H188" s="31">
        <v>3.0</v>
      </c>
      <c r="I188" s="32">
        <f t="shared" si="8"/>
        <v>0.75</v>
      </c>
      <c r="J188" s="31" t="str">
        <f>IF(I188 = "NA", "NA", IF(I188 = Summary!$F$6, "Equal", IF(I188&gt;Summary!$F$6, "Above", "Below")))</f>
        <v>Above</v>
      </c>
      <c r="K188" s="44">
        <f>IFERROR((I188 - Summary!$F$6)/$G$3, "NA")</f>
        <v>0.004279398253</v>
      </c>
    </row>
    <row r="189" ht="14.25" hidden="1" customHeight="1">
      <c r="B189" s="41" t="s">
        <v>401</v>
      </c>
      <c r="C189" s="30" t="s">
        <v>402</v>
      </c>
      <c r="D189" s="42" t="s">
        <v>31</v>
      </c>
      <c r="E189" s="30" t="s">
        <v>7</v>
      </c>
      <c r="F189" s="31">
        <v>44.0</v>
      </c>
      <c r="G189" s="31">
        <v>44.0</v>
      </c>
      <c r="H189" s="31">
        <v>33.0</v>
      </c>
      <c r="I189" s="32">
        <f t="shared" si="8"/>
        <v>0.75</v>
      </c>
      <c r="J189" s="31" t="str">
        <f>IF(I189 = "NA", "NA", IF(I189 = Summary!$F$6, "Equal", IF(I189&gt;Summary!$F$6, "Above", "Below")))</f>
        <v>Above</v>
      </c>
      <c r="K189" s="43">
        <f>IFERROR((I189 - Summary!$F$6)/$G$3, "NA")</f>
        <v>0.004279398253</v>
      </c>
    </row>
    <row r="190" ht="14.25" hidden="1" customHeight="1">
      <c r="B190" s="41" t="s">
        <v>403</v>
      </c>
      <c r="C190" s="30" t="s">
        <v>404</v>
      </c>
      <c r="D190" s="42" t="s">
        <v>405</v>
      </c>
      <c r="E190" s="30" t="s">
        <v>7</v>
      </c>
      <c r="F190" s="31">
        <v>16.0</v>
      </c>
      <c r="G190" s="31">
        <v>16.0</v>
      </c>
      <c r="H190" s="31">
        <v>12.0</v>
      </c>
      <c r="I190" s="32">
        <f t="shared" si="8"/>
        <v>0.75</v>
      </c>
      <c r="J190" s="31" t="str">
        <f>IF(I190 = "NA", "NA", IF(I190 = Summary!$F$6, "Equal", IF(I190&gt;Summary!$F$6, "Above", "Below")))</f>
        <v>Above</v>
      </c>
      <c r="K190" s="43">
        <f>IFERROR((I190 - Summary!$F$6)/$G$3, "NA")</f>
        <v>0.004279398253</v>
      </c>
    </row>
    <row r="191" ht="14.25" hidden="1" customHeight="1">
      <c r="B191" s="41" t="s">
        <v>406</v>
      </c>
      <c r="C191" s="30" t="s">
        <v>407</v>
      </c>
      <c r="D191" s="42" t="s">
        <v>408</v>
      </c>
      <c r="E191" s="30" t="s">
        <v>7</v>
      </c>
      <c r="F191" s="31">
        <v>4.0</v>
      </c>
      <c r="G191" s="31">
        <v>4.0</v>
      </c>
      <c r="H191" s="31">
        <v>3.0</v>
      </c>
      <c r="I191" s="32">
        <f t="shared" si="8"/>
        <v>0.75</v>
      </c>
      <c r="J191" s="31" t="str">
        <f>IF(I191 = "NA", "NA", IF(I191 = Summary!$F$6, "Equal", IF(I191&gt;Summary!$F$6, "Above", "Below")))</f>
        <v>Above</v>
      </c>
      <c r="K191" s="43">
        <f>IFERROR((I191 - Summary!$F$6)/$G$3, "NA")</f>
        <v>0.004279398253</v>
      </c>
    </row>
    <row r="192" ht="14.25" hidden="1" customHeight="1">
      <c r="B192" s="41" t="s">
        <v>409</v>
      </c>
      <c r="C192" s="30" t="s">
        <v>410</v>
      </c>
      <c r="D192" s="42" t="s">
        <v>56</v>
      </c>
      <c r="E192" s="30" t="s">
        <v>7</v>
      </c>
      <c r="F192" s="31">
        <v>16.0</v>
      </c>
      <c r="G192" s="31">
        <v>16.0</v>
      </c>
      <c r="H192" s="31">
        <v>12.0</v>
      </c>
      <c r="I192" s="32">
        <f t="shared" si="8"/>
        <v>0.75</v>
      </c>
      <c r="J192" s="31" t="str">
        <f>IF(I192 = "NA", "NA", IF(I192 = Summary!$F$6, "Equal", IF(I192&gt;Summary!$F$6, "Above", "Below")))</f>
        <v>Above</v>
      </c>
      <c r="K192" s="43">
        <f>IFERROR((I192 - Summary!$F$6)/$G$3, "NA")</f>
        <v>0.004279398253</v>
      </c>
    </row>
    <row r="193" ht="14.25" hidden="1" customHeight="1">
      <c r="B193" s="41" t="s">
        <v>411</v>
      </c>
      <c r="C193" s="30" t="s">
        <v>412</v>
      </c>
      <c r="D193" s="42" t="s">
        <v>67</v>
      </c>
      <c r="E193" s="30" t="s">
        <v>7</v>
      </c>
      <c r="F193" s="31">
        <v>4.0</v>
      </c>
      <c r="G193" s="31">
        <v>4.0</v>
      </c>
      <c r="H193" s="31">
        <v>3.0</v>
      </c>
      <c r="I193" s="32">
        <f t="shared" si="8"/>
        <v>0.75</v>
      </c>
      <c r="J193" s="31" t="str">
        <f>IF(I193 = "NA", "NA", IF(I193 = Summary!$F$6, "Equal", IF(I193&gt;Summary!$F$6, "Above", "Below")))</f>
        <v>Above</v>
      </c>
      <c r="K193" s="43">
        <f>IFERROR((I193 - Summary!$F$6)/$G$3, "NA")</f>
        <v>0.004279398253</v>
      </c>
    </row>
    <row r="194" ht="14.25" hidden="1" customHeight="1">
      <c r="B194" s="41" t="s">
        <v>413</v>
      </c>
      <c r="C194" s="30" t="s">
        <v>414</v>
      </c>
      <c r="D194" s="42" t="s">
        <v>173</v>
      </c>
      <c r="E194" s="30" t="s">
        <v>7</v>
      </c>
      <c r="F194" s="31">
        <v>4.0</v>
      </c>
      <c r="G194" s="31">
        <v>4.0</v>
      </c>
      <c r="H194" s="31">
        <v>3.0</v>
      </c>
      <c r="I194" s="32">
        <f t="shared" si="8"/>
        <v>0.75</v>
      </c>
      <c r="J194" s="31" t="str">
        <f>IF(I194 = "NA", "NA", IF(I194 = Summary!$F$6, "Equal", IF(I194&gt;Summary!$F$6, "Above", "Below")))</f>
        <v>Above</v>
      </c>
      <c r="K194" s="43">
        <f>IFERROR((I194 - Summary!$F$6)/$G$3, "NA")</f>
        <v>0.004279398253</v>
      </c>
    </row>
    <row r="195" ht="14.25" hidden="1" customHeight="1">
      <c r="B195" s="41" t="s">
        <v>415</v>
      </c>
      <c r="C195" s="30" t="s">
        <v>416</v>
      </c>
      <c r="D195" s="42" t="s">
        <v>101</v>
      </c>
      <c r="E195" s="30" t="s">
        <v>7</v>
      </c>
      <c r="F195" s="31">
        <v>4.0</v>
      </c>
      <c r="G195" s="31">
        <v>4.0</v>
      </c>
      <c r="H195" s="31">
        <v>3.0</v>
      </c>
      <c r="I195" s="32">
        <f t="shared" si="8"/>
        <v>0.75</v>
      </c>
      <c r="J195" s="31" t="str">
        <f>IF(I195 = "NA", "NA", IF(I195 = Summary!$F$6, "Equal", IF(I195&gt;Summary!$F$6, "Above", "Below")))</f>
        <v>Above</v>
      </c>
      <c r="K195" s="44">
        <f>IFERROR((I195 - Summary!$F$6)/$G$3, "NA")</f>
        <v>0.004279398253</v>
      </c>
    </row>
    <row r="196" ht="14.25" hidden="1" customHeight="1">
      <c r="B196" s="41" t="s">
        <v>417</v>
      </c>
      <c r="C196" s="30" t="s">
        <v>418</v>
      </c>
      <c r="D196" s="42" t="s">
        <v>419</v>
      </c>
      <c r="E196" s="30" t="s">
        <v>7</v>
      </c>
      <c r="F196" s="31">
        <v>166.0</v>
      </c>
      <c r="G196" s="31">
        <v>166.0</v>
      </c>
      <c r="H196" s="31">
        <v>124.0</v>
      </c>
      <c r="I196" s="32">
        <f t="shared" si="8"/>
        <v>0.7469879518</v>
      </c>
      <c r="J196" s="31" t="str">
        <f>IF(I196 = "NA", "NA", IF(I196 = Summary!$F$6, "Equal", IF(I196&gt;Summary!$F$6, "Above", "Below")))</f>
        <v>Below</v>
      </c>
      <c r="K196" s="44">
        <f>IFERROR((I196 - Summary!$F$6)/$G$3, "NA")</f>
        <v>-0.009886600278</v>
      </c>
    </row>
    <row r="197" ht="14.25" hidden="1" customHeight="1">
      <c r="B197" s="41" t="s">
        <v>420</v>
      </c>
      <c r="C197" s="30" t="s">
        <v>421</v>
      </c>
      <c r="D197" s="42" t="s">
        <v>72</v>
      </c>
      <c r="E197" s="30" t="s">
        <v>7</v>
      </c>
      <c r="F197" s="31">
        <v>63.0</v>
      </c>
      <c r="G197" s="31">
        <v>63.0</v>
      </c>
      <c r="H197" s="31">
        <v>47.0</v>
      </c>
      <c r="I197" s="32">
        <f t="shared" si="8"/>
        <v>0.746031746</v>
      </c>
      <c r="J197" s="31" t="str">
        <f>IF(I197 = "NA", "NA", IF(I197 = Summary!$F$6, "Equal", IF(I197&gt;Summary!$F$6, "Above", "Below")))</f>
        <v>Below</v>
      </c>
      <c r="K197" s="43">
        <f>IFERROR((I197 - Summary!$F$6)/$G$3, "NA")</f>
        <v>-0.01438374267</v>
      </c>
    </row>
    <row r="198" ht="14.25" hidden="1" customHeight="1">
      <c r="B198" s="41" t="s">
        <v>422</v>
      </c>
      <c r="C198" s="30" t="s">
        <v>423</v>
      </c>
      <c r="D198" s="42" t="s">
        <v>110</v>
      </c>
      <c r="E198" s="30" t="s">
        <v>7</v>
      </c>
      <c r="F198" s="31">
        <v>204.0</v>
      </c>
      <c r="G198" s="31">
        <v>204.0</v>
      </c>
      <c r="H198" s="31">
        <v>152.0</v>
      </c>
      <c r="I198" s="32">
        <f t="shared" si="8"/>
        <v>0.7450980392</v>
      </c>
      <c r="J198" s="31" t="str">
        <f>IF(I198 = "NA", "NA", IF(I198 = Summary!$F$6, "Equal", IF(I198&gt;Summary!$F$6, "Above", "Below")))</f>
        <v>Below</v>
      </c>
      <c r="K198" s="43">
        <f>IFERROR((I198 - Summary!$F$6)/$G$3, "NA")</f>
        <v>-0.01877506994</v>
      </c>
    </row>
    <row r="199" ht="14.25" hidden="1" customHeight="1">
      <c r="B199" s="41" t="s">
        <v>424</v>
      </c>
      <c r="C199" s="30" t="s">
        <v>425</v>
      </c>
      <c r="D199" s="42" t="s">
        <v>426</v>
      </c>
      <c r="E199" s="30" t="s">
        <v>7</v>
      </c>
      <c r="F199" s="31">
        <v>43.0</v>
      </c>
      <c r="G199" s="31">
        <v>43.0</v>
      </c>
      <c r="H199" s="31">
        <v>32.0</v>
      </c>
      <c r="I199" s="32">
        <f t="shared" si="8"/>
        <v>0.7441860465</v>
      </c>
      <c r="J199" s="31" t="str">
        <f>IF(I199 = "NA", "NA", IF(I199 = Summary!$F$6, "Equal", IF(I199&gt;Summary!$F$6, "Above", "Below")))</f>
        <v>Below</v>
      </c>
      <c r="K199" s="44">
        <f>IFERROR((I199 - Summary!$F$6)/$G$3, "NA")</f>
        <v>-0.02306427333</v>
      </c>
    </row>
    <row r="200" ht="14.25" hidden="1" customHeight="1">
      <c r="B200" s="41" t="s">
        <v>427</v>
      </c>
      <c r="C200" s="30" t="s">
        <v>428</v>
      </c>
      <c r="D200" s="42" t="s">
        <v>31</v>
      </c>
      <c r="E200" s="30" t="s">
        <v>7</v>
      </c>
      <c r="F200" s="31">
        <v>31.0</v>
      </c>
      <c r="G200" s="31">
        <v>31.0</v>
      </c>
      <c r="H200" s="31">
        <v>23.0</v>
      </c>
      <c r="I200" s="32">
        <f t="shared" si="8"/>
        <v>0.7419354839</v>
      </c>
      <c r="J200" s="31" t="str">
        <f>IF(I200 = "NA", "NA", IF(I200 = Summary!$F$6, "Equal", IF(I200&gt;Summary!$F$6, "Above", "Below")))</f>
        <v>Below</v>
      </c>
      <c r="K200" s="43">
        <f>IFERROR((I200 - Summary!$F$6)/$G$3, "NA")</f>
        <v>-0.03364892039</v>
      </c>
    </row>
    <row r="201" ht="14.25" hidden="1" customHeight="1">
      <c r="B201" s="41" t="s">
        <v>429</v>
      </c>
      <c r="C201" s="30" t="s">
        <v>430</v>
      </c>
      <c r="D201" s="42" t="s">
        <v>72</v>
      </c>
      <c r="E201" s="30" t="s">
        <v>7</v>
      </c>
      <c r="F201" s="31">
        <v>23.0</v>
      </c>
      <c r="G201" s="31">
        <v>23.0</v>
      </c>
      <c r="H201" s="31">
        <v>17.0</v>
      </c>
      <c r="I201" s="32">
        <f t="shared" si="8"/>
        <v>0.7391304348</v>
      </c>
      <c r="J201" s="31" t="str">
        <f>IF(I201 = "NA", "NA", IF(I201 = Summary!$F$6, "Equal", IF(I201&gt;Summary!$F$6, "Above", "Below")))</f>
        <v>Below</v>
      </c>
      <c r="K201" s="43">
        <f>IFERROR((I201 - Summary!$F$6)/$G$3, "NA")</f>
        <v>-0.04684137905</v>
      </c>
    </row>
    <row r="202" ht="14.25" hidden="1" customHeight="1">
      <c r="B202" s="41" t="s">
        <v>431</v>
      </c>
      <c r="C202" s="30" t="s">
        <v>432</v>
      </c>
      <c r="D202" s="42" t="s">
        <v>72</v>
      </c>
      <c r="E202" s="30" t="s">
        <v>7</v>
      </c>
      <c r="F202" s="31">
        <v>42.0</v>
      </c>
      <c r="G202" s="31">
        <v>42.0</v>
      </c>
      <c r="H202" s="31">
        <v>31.0</v>
      </c>
      <c r="I202" s="32">
        <f t="shared" si="8"/>
        <v>0.7380952381</v>
      </c>
      <c r="J202" s="31" t="str">
        <f>IF(I202 = "NA", "NA", IF(I202 = Summary!$F$6, "Equal", IF(I202&gt;Summary!$F$6, "Above", "Below")))</f>
        <v>Below</v>
      </c>
      <c r="K202" s="44">
        <f>IFERROR((I202 - Summary!$F$6)/$G$3, "NA")</f>
        <v>-0.05171002451</v>
      </c>
    </row>
    <row r="203" ht="14.25" hidden="1" customHeight="1">
      <c r="B203" s="41" t="s">
        <v>433</v>
      </c>
      <c r="C203" s="30" t="s">
        <v>434</v>
      </c>
      <c r="D203" s="42" t="s">
        <v>435</v>
      </c>
      <c r="E203" s="30" t="s">
        <v>7</v>
      </c>
      <c r="F203" s="31">
        <v>57.0</v>
      </c>
      <c r="G203" s="31">
        <v>57.0</v>
      </c>
      <c r="H203" s="31">
        <v>42.0</v>
      </c>
      <c r="I203" s="32">
        <f t="shared" si="8"/>
        <v>0.7368421053</v>
      </c>
      <c r="J203" s="31" t="str">
        <f>IF(I203 = "NA", "NA", IF(I203 = Summary!$F$6, "Equal", IF(I203&gt;Summary!$F$6, "Above", "Below")))</f>
        <v>Below</v>
      </c>
      <c r="K203" s="44">
        <f>IFERROR((I203 - Summary!$F$6)/$G$3, "NA")</f>
        <v>-0.05760364796</v>
      </c>
    </row>
    <row r="204" ht="14.25" hidden="1" customHeight="1">
      <c r="B204" s="41" t="s">
        <v>436</v>
      </c>
      <c r="C204" s="30" t="s">
        <v>437</v>
      </c>
      <c r="D204" s="42" t="s">
        <v>72</v>
      </c>
      <c r="E204" s="30" t="s">
        <v>7</v>
      </c>
      <c r="F204" s="31">
        <v>38.0</v>
      </c>
      <c r="G204" s="31">
        <v>38.0</v>
      </c>
      <c r="H204" s="31">
        <v>28.0</v>
      </c>
      <c r="I204" s="32">
        <f t="shared" si="8"/>
        <v>0.7368421053</v>
      </c>
      <c r="J204" s="31" t="str">
        <f>IF(I204 = "NA", "NA", IF(I204 = Summary!$F$6, "Equal", IF(I204&gt;Summary!$F$6, "Above", "Below")))</f>
        <v>Below</v>
      </c>
      <c r="K204" s="43">
        <f>IFERROR((I204 - Summary!$F$6)/$G$3, "NA")</f>
        <v>-0.05760364796</v>
      </c>
    </row>
    <row r="205" ht="14.25" hidden="1" customHeight="1">
      <c r="B205" s="41" t="s">
        <v>438</v>
      </c>
      <c r="C205" s="30" t="s">
        <v>439</v>
      </c>
      <c r="D205" s="42" t="s">
        <v>72</v>
      </c>
      <c r="E205" s="30" t="s">
        <v>7</v>
      </c>
      <c r="F205" s="31">
        <v>38.0</v>
      </c>
      <c r="G205" s="31">
        <v>38.0</v>
      </c>
      <c r="H205" s="31">
        <v>28.0</v>
      </c>
      <c r="I205" s="32">
        <f t="shared" si="8"/>
        <v>0.7368421053</v>
      </c>
      <c r="J205" s="31" t="str">
        <f>IF(I205 = "NA", "NA", IF(I205 = Summary!$F$6, "Equal", IF(I205&gt;Summary!$F$6, "Above", "Below")))</f>
        <v>Below</v>
      </c>
      <c r="K205" s="44">
        <f>IFERROR((I205 - Summary!$F$6)/$G$3, "NA")</f>
        <v>-0.05760364796</v>
      </c>
    </row>
    <row r="206" ht="14.25" hidden="1" customHeight="1">
      <c r="B206" s="41" t="s">
        <v>440</v>
      </c>
      <c r="C206" s="30" t="s">
        <v>441</v>
      </c>
      <c r="D206" s="42" t="s">
        <v>72</v>
      </c>
      <c r="E206" s="30" t="s">
        <v>7</v>
      </c>
      <c r="F206" s="31">
        <v>19.0</v>
      </c>
      <c r="G206" s="31">
        <v>19.0</v>
      </c>
      <c r="H206" s="31">
        <v>14.0</v>
      </c>
      <c r="I206" s="32">
        <f t="shared" si="8"/>
        <v>0.7368421053</v>
      </c>
      <c r="J206" s="31" t="str">
        <f>IF(I206 = "NA", "NA", IF(I206 = Summary!$F$6, "Equal", IF(I206&gt;Summary!$F$6, "Above", "Below")))</f>
        <v>Below</v>
      </c>
      <c r="K206" s="44">
        <f>IFERROR((I206 - Summary!$F$6)/$G$3, "NA")</f>
        <v>-0.05760364796</v>
      </c>
    </row>
    <row r="207" ht="14.25" hidden="1" customHeight="1">
      <c r="B207" s="41" t="s">
        <v>442</v>
      </c>
      <c r="C207" s="30" t="s">
        <v>443</v>
      </c>
      <c r="D207" s="42" t="s">
        <v>444</v>
      </c>
      <c r="E207" s="30" t="s">
        <v>7</v>
      </c>
      <c r="F207" s="31">
        <v>268.0</v>
      </c>
      <c r="G207" s="31">
        <v>268.0</v>
      </c>
      <c r="H207" s="31">
        <v>197.0</v>
      </c>
      <c r="I207" s="32">
        <f t="shared" si="8"/>
        <v>0.7350746269</v>
      </c>
      <c r="J207" s="31" t="str">
        <f>IF(I207 = "NA", "NA", IF(I207 = Summary!$F$6, "Equal", IF(I207&gt;Summary!$F$6, "Above", "Below")))</f>
        <v>Below</v>
      </c>
      <c r="K207" s="44">
        <f>IFERROR((I207 - Summary!$F$6)/$G$3, "NA")</f>
        <v>-0.06591629596</v>
      </c>
    </row>
    <row r="208" ht="14.25" hidden="1" customHeight="1">
      <c r="B208" s="41" t="s">
        <v>445</v>
      </c>
      <c r="C208" s="30" t="s">
        <v>446</v>
      </c>
      <c r="D208" s="42" t="s">
        <v>72</v>
      </c>
      <c r="E208" s="30" t="s">
        <v>7</v>
      </c>
      <c r="F208" s="31">
        <v>82.0</v>
      </c>
      <c r="G208" s="31">
        <v>82.0</v>
      </c>
      <c r="H208" s="31">
        <v>60.0</v>
      </c>
      <c r="I208" s="32">
        <f t="shared" si="8"/>
        <v>0.7317073171</v>
      </c>
      <c r="J208" s="31" t="str">
        <f>IF(I208 = "NA", "NA", IF(I208 = Summary!$F$6, "Equal", IF(I208&gt;Summary!$F$6, "Above", "Below")))</f>
        <v>Below</v>
      </c>
      <c r="K208" s="44">
        <f>IFERROR((I208 - Summary!$F$6)/$G$3, "NA")</f>
        <v>-0.08175312941</v>
      </c>
    </row>
    <row r="209" ht="14.25" hidden="1" customHeight="1">
      <c r="B209" s="41" t="s">
        <v>447</v>
      </c>
      <c r="C209" s="30" t="s">
        <v>448</v>
      </c>
      <c r="D209" s="42" t="s">
        <v>72</v>
      </c>
      <c r="E209" s="30" t="s">
        <v>7</v>
      </c>
      <c r="F209" s="31">
        <v>37.0</v>
      </c>
      <c r="G209" s="31">
        <v>37.0</v>
      </c>
      <c r="H209" s="31">
        <v>27.0</v>
      </c>
      <c r="I209" s="32">
        <f t="shared" si="8"/>
        <v>0.7297297297</v>
      </c>
      <c r="J209" s="31" t="str">
        <f>IF(I209 = "NA", "NA", IF(I209 = Summary!$F$6, "Equal", IF(I209&gt;Summary!$F$6, "Above", "Below")))</f>
        <v>Below</v>
      </c>
      <c r="K209" s="44">
        <f>IFERROR((I209 - Summary!$F$6)/$G$3, "NA")</f>
        <v>-0.09105394321</v>
      </c>
    </row>
    <row r="210" ht="14.25" hidden="1" customHeight="1">
      <c r="B210" s="41" t="s">
        <v>449</v>
      </c>
      <c r="C210" s="30" t="s">
        <v>450</v>
      </c>
      <c r="D210" s="42" t="s">
        <v>134</v>
      </c>
      <c r="E210" s="30" t="s">
        <v>7</v>
      </c>
      <c r="F210" s="31">
        <v>77.0</v>
      </c>
      <c r="G210" s="31">
        <v>77.0</v>
      </c>
      <c r="H210" s="31">
        <v>56.0</v>
      </c>
      <c r="I210" s="32">
        <f t="shared" si="8"/>
        <v>0.7272727273</v>
      </c>
      <c r="J210" s="31" t="str">
        <f>IF(I210 = "NA", "NA", IF(I210 = Summary!$F$6, "Equal", IF(I210&gt;Summary!$F$6, "Above", "Below")))</f>
        <v>Below</v>
      </c>
      <c r="K210" s="44">
        <f>IFERROR((I210 - Summary!$F$6)/$G$3, "NA")</f>
        <v>-0.1026094998</v>
      </c>
    </row>
    <row r="211" ht="14.25" hidden="1" customHeight="1">
      <c r="B211" s="41" t="s">
        <v>451</v>
      </c>
      <c r="C211" s="30" t="s">
        <v>452</v>
      </c>
      <c r="D211" s="42" t="s">
        <v>426</v>
      </c>
      <c r="E211" s="30" t="s">
        <v>7</v>
      </c>
      <c r="F211" s="31">
        <v>55.0</v>
      </c>
      <c r="G211" s="31">
        <v>55.0</v>
      </c>
      <c r="H211" s="31">
        <v>40.0</v>
      </c>
      <c r="I211" s="32">
        <f t="shared" si="8"/>
        <v>0.7272727273</v>
      </c>
      <c r="J211" s="31" t="str">
        <f>IF(I211 = "NA", "NA", IF(I211 = Summary!$F$6, "Equal", IF(I211&gt;Summary!$F$6, "Above", "Below")))</f>
        <v>Below</v>
      </c>
      <c r="K211" s="43">
        <f>IFERROR((I211 - Summary!$F$6)/$G$3, "NA")</f>
        <v>-0.1026094998</v>
      </c>
    </row>
    <row r="212" ht="14.25" hidden="1" customHeight="1">
      <c r="B212" s="41" t="s">
        <v>453</v>
      </c>
      <c r="C212" s="30" t="s">
        <v>454</v>
      </c>
      <c r="D212" s="42" t="s">
        <v>72</v>
      </c>
      <c r="E212" s="30" t="s">
        <v>7</v>
      </c>
      <c r="F212" s="31">
        <v>29.0</v>
      </c>
      <c r="G212" s="31">
        <v>29.0</v>
      </c>
      <c r="H212" s="31">
        <v>21.0</v>
      </c>
      <c r="I212" s="32">
        <f t="shared" si="8"/>
        <v>0.724137931</v>
      </c>
      <c r="J212" s="31" t="str">
        <f>IF(I212 = "NA", "NA", IF(I212 = Summary!$F$6, "Equal", IF(I212&gt;Summary!$F$6, "Above", "Below")))</f>
        <v>Below</v>
      </c>
      <c r="K212" s="44">
        <f>IFERROR((I212 - Summary!$F$6)/$G$3, "NA")</f>
        <v>-0.117352796</v>
      </c>
    </row>
    <row r="213" ht="14.25" hidden="1" customHeight="1">
      <c r="B213" s="41" t="s">
        <v>455</v>
      </c>
      <c r="C213" s="30" t="s">
        <v>456</v>
      </c>
      <c r="D213" s="42" t="s">
        <v>72</v>
      </c>
      <c r="E213" s="30" t="s">
        <v>7</v>
      </c>
      <c r="F213" s="31">
        <v>29.0</v>
      </c>
      <c r="G213" s="31">
        <v>29.0</v>
      </c>
      <c r="H213" s="31">
        <v>21.0</v>
      </c>
      <c r="I213" s="32">
        <f t="shared" si="8"/>
        <v>0.724137931</v>
      </c>
      <c r="J213" s="31" t="str">
        <f>IF(I213 = "NA", "NA", IF(I213 = Summary!$F$6, "Equal", IF(I213&gt;Summary!$F$6, "Above", "Below")))</f>
        <v>Below</v>
      </c>
      <c r="K213" s="43">
        <f>IFERROR((I213 - Summary!$F$6)/$G$3, "NA")</f>
        <v>-0.117352796</v>
      </c>
    </row>
    <row r="214" ht="14.25" hidden="1" customHeight="1">
      <c r="B214" s="41" t="s">
        <v>457</v>
      </c>
      <c r="C214" s="30" t="s">
        <v>458</v>
      </c>
      <c r="D214" s="42" t="s">
        <v>72</v>
      </c>
      <c r="E214" s="30" t="s">
        <v>7</v>
      </c>
      <c r="F214" s="31">
        <v>134.0</v>
      </c>
      <c r="G214" s="31">
        <v>134.0</v>
      </c>
      <c r="H214" s="31">
        <v>97.0</v>
      </c>
      <c r="I214" s="32">
        <f t="shared" si="8"/>
        <v>0.723880597</v>
      </c>
      <c r="J214" s="31" t="str">
        <f>IF(I214 = "NA", "NA", IF(I214 = Summary!$F$6, "Equal", IF(I214&gt;Summary!$F$6, "Above", "Below")))</f>
        <v>Below</v>
      </c>
      <c r="K214" s="43">
        <f>IFERROR((I214 - Summary!$F$6)/$G$3, "NA")</f>
        <v>-0.1185630666</v>
      </c>
    </row>
    <row r="215" ht="14.25" hidden="1" customHeight="1">
      <c r="B215" s="41" t="s">
        <v>459</v>
      </c>
      <c r="C215" s="30" t="s">
        <v>460</v>
      </c>
      <c r="D215" s="42" t="s">
        <v>72</v>
      </c>
      <c r="E215" s="30" t="s">
        <v>7</v>
      </c>
      <c r="F215" s="31">
        <v>36.0</v>
      </c>
      <c r="G215" s="31">
        <v>36.0</v>
      </c>
      <c r="H215" s="31">
        <v>26.0</v>
      </c>
      <c r="I215" s="32">
        <f t="shared" si="8"/>
        <v>0.7222222222</v>
      </c>
      <c r="J215" s="31" t="str">
        <f>IF(I215 = "NA", "NA", IF(I215 = Summary!$F$6, "Equal", IF(I215&gt;Summary!$F$6, "Above", "Below")))</f>
        <v>Below</v>
      </c>
      <c r="K215" s="43">
        <f>IFERROR((I215 - Summary!$F$6)/$G$3, "NA")</f>
        <v>-0.1263625882</v>
      </c>
    </row>
    <row r="216" ht="14.25" hidden="1" customHeight="1">
      <c r="B216" s="41" t="s">
        <v>461</v>
      </c>
      <c r="C216" s="30" t="s">
        <v>462</v>
      </c>
      <c r="D216" s="42" t="s">
        <v>463</v>
      </c>
      <c r="E216" s="30" t="s">
        <v>7</v>
      </c>
      <c r="F216" s="31">
        <v>18.0</v>
      </c>
      <c r="G216" s="31">
        <v>18.0</v>
      </c>
      <c r="H216" s="31">
        <v>13.0</v>
      </c>
      <c r="I216" s="32">
        <f t="shared" si="8"/>
        <v>0.7222222222</v>
      </c>
      <c r="J216" s="31" t="str">
        <f>IF(I216 = "NA", "NA", IF(I216 = Summary!$F$6, "Equal", IF(I216&gt;Summary!$F$6, "Above", "Below")))</f>
        <v>Below</v>
      </c>
      <c r="K216" s="44">
        <f>IFERROR((I216 - Summary!$F$6)/$G$3, "NA")</f>
        <v>-0.1263625882</v>
      </c>
    </row>
    <row r="217" ht="14.25" hidden="1" customHeight="1">
      <c r="B217" s="41" t="s">
        <v>464</v>
      </c>
      <c r="C217" s="30" t="s">
        <v>465</v>
      </c>
      <c r="D217" s="42" t="s">
        <v>330</v>
      </c>
      <c r="E217" s="30" t="s">
        <v>7</v>
      </c>
      <c r="F217" s="31">
        <v>97.0</v>
      </c>
      <c r="G217" s="31">
        <v>97.0</v>
      </c>
      <c r="H217" s="31">
        <v>70.0</v>
      </c>
      <c r="I217" s="32">
        <f t="shared" si="8"/>
        <v>0.7216494845</v>
      </c>
      <c r="J217" s="31" t="str">
        <f>IF(I217 = "NA", "NA", IF(I217 = Summary!$F$6, "Equal", IF(I217&gt;Summary!$F$6, "Above", "Below")))</f>
        <v>Below</v>
      </c>
      <c r="K217" s="43">
        <f>IFERROR((I217 - Summary!$F$6)/$G$3, "NA")</f>
        <v>-0.1290562374</v>
      </c>
    </row>
    <row r="218" ht="14.25" hidden="1" customHeight="1">
      <c r="B218" s="41" t="s">
        <v>466</v>
      </c>
      <c r="C218" s="30" t="s">
        <v>467</v>
      </c>
      <c r="D218" s="42" t="s">
        <v>72</v>
      </c>
      <c r="E218" s="30" t="s">
        <v>7</v>
      </c>
      <c r="F218" s="31">
        <v>85.0</v>
      </c>
      <c r="G218" s="31">
        <v>85.0</v>
      </c>
      <c r="H218" s="31">
        <v>61.0</v>
      </c>
      <c r="I218" s="32">
        <f t="shared" si="8"/>
        <v>0.7176470588</v>
      </c>
      <c r="J218" s="31" t="str">
        <f>IF(I218 = "NA", "NA", IF(I218 = Summary!$F$6, "Equal", IF(I218&gt;Summary!$F$6, "Above", "Below")))</f>
        <v>Below</v>
      </c>
      <c r="K218" s="44">
        <f>IFERROR((I218 - Summary!$F$6)/$G$3, "NA")</f>
        <v>-0.1478800918</v>
      </c>
    </row>
    <row r="219" ht="14.25" hidden="1" customHeight="1">
      <c r="B219" s="41" t="s">
        <v>468</v>
      </c>
      <c r="C219" s="30" t="s">
        <v>469</v>
      </c>
      <c r="D219" s="42" t="s">
        <v>330</v>
      </c>
      <c r="E219" s="30" t="s">
        <v>7</v>
      </c>
      <c r="F219" s="31">
        <v>7.0</v>
      </c>
      <c r="G219" s="31">
        <v>7.0</v>
      </c>
      <c r="H219" s="31">
        <v>5.0</v>
      </c>
      <c r="I219" s="32">
        <f t="shared" si="8"/>
        <v>0.7142857143</v>
      </c>
      <c r="J219" s="31" t="str">
        <f>IF(I219 = "NA", "NA", IF(I219 = Summary!$F$6, "Equal", IF(I219&gt;Summary!$F$6, "Above", "Below")))</f>
        <v>Below</v>
      </c>
      <c r="K219" s="43">
        <f>IFERROR((I219 - Summary!$F$6)/$G$3, "NA")</f>
        <v>-0.16368887</v>
      </c>
    </row>
    <row r="220" ht="14.25" hidden="1" customHeight="1">
      <c r="B220" s="41" t="s">
        <v>470</v>
      </c>
      <c r="C220" s="30" t="s">
        <v>471</v>
      </c>
      <c r="D220" s="42" t="s">
        <v>45</v>
      </c>
      <c r="E220" s="30" t="s">
        <v>7</v>
      </c>
      <c r="F220" s="31">
        <v>7.0</v>
      </c>
      <c r="G220" s="31">
        <v>7.0</v>
      </c>
      <c r="H220" s="31">
        <v>5.0</v>
      </c>
      <c r="I220" s="32">
        <f t="shared" si="8"/>
        <v>0.7142857143</v>
      </c>
      <c r="J220" s="31" t="str">
        <f>IF(I220 = "NA", "NA", IF(I220 = Summary!$F$6, "Equal", IF(I220&gt;Summary!$F$6, "Above", "Below")))</f>
        <v>Below</v>
      </c>
      <c r="K220" s="43">
        <f>IFERROR((I220 - Summary!$F$6)/$G$3, "NA")</f>
        <v>-0.16368887</v>
      </c>
    </row>
    <row r="221" ht="14.25" hidden="1" customHeight="1">
      <c r="B221" s="41" t="s">
        <v>472</v>
      </c>
      <c r="C221" s="30" t="s">
        <v>473</v>
      </c>
      <c r="D221" s="42" t="s">
        <v>72</v>
      </c>
      <c r="E221" s="30" t="s">
        <v>7</v>
      </c>
      <c r="F221" s="31">
        <v>411.0</v>
      </c>
      <c r="G221" s="31">
        <v>411.0</v>
      </c>
      <c r="H221" s="31">
        <v>292.0</v>
      </c>
      <c r="I221" s="32">
        <f t="shared" si="8"/>
        <v>0.7104622871</v>
      </c>
      <c r="J221" s="31" t="str">
        <f>IF(I221 = "NA", "NA", IF(I221 = Summary!$F$6, "Equal", IF(I221&gt;Summary!$F$6, "Above", "Below")))</f>
        <v>Below</v>
      </c>
      <c r="K221" s="44">
        <f>IFERROR((I221 - Summary!$F$6)/$G$3, "NA")</f>
        <v>-0.1816708744</v>
      </c>
    </row>
    <row r="222" ht="14.25" hidden="1" customHeight="1">
      <c r="B222" s="41" t="s">
        <v>474</v>
      </c>
      <c r="C222" s="30" t="s">
        <v>475</v>
      </c>
      <c r="D222" s="42" t="s">
        <v>92</v>
      </c>
      <c r="E222" s="30" t="s">
        <v>7</v>
      </c>
      <c r="F222" s="31">
        <v>55.0</v>
      </c>
      <c r="G222" s="31">
        <v>55.0</v>
      </c>
      <c r="H222" s="31">
        <v>39.0</v>
      </c>
      <c r="I222" s="32">
        <f t="shared" si="8"/>
        <v>0.7090909091</v>
      </c>
      <c r="J222" s="31" t="str">
        <f>IF(I222 = "NA", "NA", IF(I222 = Summary!$F$6, "Equal", IF(I222&gt;Summary!$F$6, "Above", "Below")))</f>
        <v>Below</v>
      </c>
      <c r="K222" s="44">
        <f>IFERROR((I222 - Summary!$F$6)/$G$3, "NA")</f>
        <v>-0.1881206182</v>
      </c>
    </row>
    <row r="223" ht="14.25" hidden="1" customHeight="1">
      <c r="B223" s="41" t="s">
        <v>476</v>
      </c>
      <c r="C223" s="30" t="s">
        <v>477</v>
      </c>
      <c r="D223" s="42" t="s">
        <v>36</v>
      </c>
      <c r="E223" s="30" t="s">
        <v>7</v>
      </c>
      <c r="F223" s="31">
        <v>58.0</v>
      </c>
      <c r="G223" s="31">
        <v>58.0</v>
      </c>
      <c r="H223" s="31">
        <v>41.0</v>
      </c>
      <c r="I223" s="32">
        <f t="shared" si="8"/>
        <v>0.7068965517</v>
      </c>
      <c r="J223" s="31" t="str">
        <f>IF(I223 = "NA", "NA", IF(I223 = Summary!$F$6, "Equal", IF(I223&gt;Summary!$F$6, "Above", "Below")))</f>
        <v>Below</v>
      </c>
      <c r="K223" s="43">
        <f>IFERROR((I223 - Summary!$F$6)/$G$3, "NA")</f>
        <v>-0.1984409256</v>
      </c>
    </row>
    <row r="224" ht="14.25" hidden="1" customHeight="1">
      <c r="B224" s="41" t="s">
        <v>478</v>
      </c>
      <c r="C224" s="30" t="s">
        <v>479</v>
      </c>
      <c r="D224" s="42" t="s">
        <v>67</v>
      </c>
      <c r="E224" s="30" t="s">
        <v>7</v>
      </c>
      <c r="F224" s="31">
        <v>17.0</v>
      </c>
      <c r="G224" s="31">
        <v>17.0</v>
      </c>
      <c r="H224" s="31">
        <v>12.0</v>
      </c>
      <c r="I224" s="32">
        <f t="shared" si="8"/>
        <v>0.7058823529</v>
      </c>
      <c r="J224" s="31" t="str">
        <f>IF(I224 = "NA", "NA", IF(I224 = Summary!$F$6, "Equal", IF(I224&gt;Summary!$F$6, "Above", "Below")))</f>
        <v>Below</v>
      </c>
      <c r="K224" s="44">
        <f>IFERROR((I224 - Summary!$F$6)/$G$3, "NA")</f>
        <v>-0.2032108155</v>
      </c>
    </row>
    <row r="225" ht="14.25" hidden="1" customHeight="1">
      <c r="B225" s="41" t="s">
        <v>480</v>
      </c>
      <c r="C225" s="30" t="s">
        <v>481</v>
      </c>
      <c r="D225" s="42" t="s">
        <v>482</v>
      </c>
      <c r="E225" s="30" t="s">
        <v>7</v>
      </c>
      <c r="F225" s="31">
        <v>88.0</v>
      </c>
      <c r="G225" s="31">
        <v>88.0</v>
      </c>
      <c r="H225" s="31">
        <v>62.0</v>
      </c>
      <c r="I225" s="32">
        <f t="shared" si="8"/>
        <v>0.7045454545</v>
      </c>
      <c r="J225" s="31" t="str">
        <f>IF(I225 = "NA", "NA", IF(I225 = Summary!$F$6, "Equal", IF(I225&gt;Summary!$F$6, "Above", "Below")))</f>
        <v>Below</v>
      </c>
      <c r="K225" s="44">
        <f>IFERROR((I225 - Summary!$F$6)/$G$3, "NA")</f>
        <v>-0.2094983978</v>
      </c>
    </row>
    <row r="226" ht="14.25" hidden="1" customHeight="1">
      <c r="B226" s="41" t="s">
        <v>483</v>
      </c>
      <c r="C226" s="30" t="s">
        <v>484</v>
      </c>
      <c r="D226" s="42" t="s">
        <v>72</v>
      </c>
      <c r="E226" s="30" t="s">
        <v>7</v>
      </c>
      <c r="F226" s="31">
        <v>131.0</v>
      </c>
      <c r="G226" s="31">
        <v>131.0</v>
      </c>
      <c r="H226" s="31">
        <v>92.0</v>
      </c>
      <c r="I226" s="32">
        <f t="shared" si="8"/>
        <v>0.7022900763</v>
      </c>
      <c r="J226" s="31" t="str">
        <f>IF(I226 = "NA", "NA", IF(I226 = Summary!$F$6, "Equal", IF(I226&gt;Summary!$F$6, "Above", "Below")))</f>
        <v>Below</v>
      </c>
      <c r="K226" s="43">
        <f>IFERROR((I226 - Summary!$F$6)/$G$3, "NA")</f>
        <v>-0.220105693</v>
      </c>
    </row>
    <row r="227" ht="14.25" hidden="1" customHeight="1">
      <c r="B227" s="41" t="s">
        <v>485</v>
      </c>
      <c r="C227" s="30" t="s">
        <v>486</v>
      </c>
      <c r="D227" s="42" t="s">
        <v>119</v>
      </c>
      <c r="E227" s="30" t="s">
        <v>7</v>
      </c>
      <c r="F227" s="31">
        <v>154.0</v>
      </c>
      <c r="G227" s="31">
        <v>154.0</v>
      </c>
      <c r="H227" s="31">
        <v>108.0</v>
      </c>
      <c r="I227" s="32">
        <f t="shared" si="8"/>
        <v>0.7012987013</v>
      </c>
      <c r="J227" s="31" t="str">
        <f>IF(I227 = "NA", "NA", IF(I227 = Summary!$F$6, "Equal", IF(I227&gt;Summary!$F$6, "Above", "Below")))</f>
        <v>Below</v>
      </c>
      <c r="K227" s="44">
        <f>IFERROR((I227 - Summary!$F$6)/$G$3, "NA")</f>
        <v>-0.2247682403</v>
      </c>
    </row>
    <row r="228" ht="14.25" hidden="1" customHeight="1">
      <c r="B228" s="41" t="s">
        <v>487</v>
      </c>
      <c r="C228" s="30" t="s">
        <v>488</v>
      </c>
      <c r="D228" s="42" t="s">
        <v>192</v>
      </c>
      <c r="E228" s="30" t="s">
        <v>7</v>
      </c>
      <c r="F228" s="31">
        <v>33.0</v>
      </c>
      <c r="G228" s="31">
        <v>33.0</v>
      </c>
      <c r="H228" s="31">
        <v>23.0</v>
      </c>
      <c r="I228" s="32">
        <f t="shared" si="8"/>
        <v>0.696969697</v>
      </c>
      <c r="J228" s="31" t="str">
        <f>IF(I228 = "NA", "NA", IF(I228 = Summary!$F$6, "Equal", IF(I228&gt;Summary!$F$6, "Above", "Below")))</f>
        <v>Below</v>
      </c>
      <c r="K228" s="44">
        <f>IFERROR((I228 - Summary!$F$6)/$G$3, "NA")</f>
        <v>-0.2451280304</v>
      </c>
    </row>
    <row r="229" ht="14.25" hidden="1" customHeight="1">
      <c r="B229" s="41" t="s">
        <v>489</v>
      </c>
      <c r="C229" s="30" t="s">
        <v>490</v>
      </c>
      <c r="D229" s="42" t="s">
        <v>61</v>
      </c>
      <c r="E229" s="30" t="s">
        <v>7</v>
      </c>
      <c r="F229" s="31">
        <v>23.0</v>
      </c>
      <c r="G229" s="31">
        <v>23.0</v>
      </c>
      <c r="H229" s="31">
        <v>16.0</v>
      </c>
      <c r="I229" s="32">
        <f t="shared" si="8"/>
        <v>0.6956521739</v>
      </c>
      <c r="J229" s="31" t="str">
        <f>IF(I229 = "NA", "NA", IF(I229 = Summary!$F$6, "Equal", IF(I229&gt;Summary!$F$6, "Above", "Below")))</f>
        <v>Below</v>
      </c>
      <c r="K229" s="43">
        <f>IFERROR((I229 - Summary!$F$6)/$G$3, "NA")</f>
        <v>-0.2513244883</v>
      </c>
    </row>
    <row r="230" ht="14.25" hidden="1" customHeight="1">
      <c r="B230" s="41" t="s">
        <v>491</v>
      </c>
      <c r="C230" s="30" t="s">
        <v>492</v>
      </c>
      <c r="D230" s="42" t="s">
        <v>67</v>
      </c>
      <c r="E230" s="30" t="s">
        <v>7</v>
      </c>
      <c r="F230" s="31">
        <v>98.0</v>
      </c>
      <c r="G230" s="31">
        <v>98.0</v>
      </c>
      <c r="H230" s="31">
        <v>68.0</v>
      </c>
      <c r="I230" s="32">
        <f t="shared" si="8"/>
        <v>0.693877551</v>
      </c>
      <c r="J230" s="31" t="str">
        <f>IF(I230 = "NA", "NA", IF(I230 = Summary!$F$6, "Equal", IF(I230&gt;Summary!$F$6, "Above", "Below")))</f>
        <v>Below</v>
      </c>
      <c r="K230" s="44">
        <f>IFERROR((I230 - Summary!$F$6)/$G$3, "NA")</f>
        <v>-0.2596707376</v>
      </c>
    </row>
    <row r="231" ht="14.25" hidden="1" customHeight="1">
      <c r="B231" s="41" t="s">
        <v>493</v>
      </c>
      <c r="C231" s="30" t="s">
        <v>494</v>
      </c>
      <c r="D231" s="42" t="s">
        <v>495</v>
      </c>
      <c r="E231" s="30" t="s">
        <v>7</v>
      </c>
      <c r="F231" s="31">
        <v>55.0</v>
      </c>
      <c r="G231" s="31">
        <v>55.0</v>
      </c>
      <c r="H231" s="31">
        <v>38.0</v>
      </c>
      <c r="I231" s="32">
        <f t="shared" si="8"/>
        <v>0.6909090909</v>
      </c>
      <c r="J231" s="31" t="str">
        <f>IF(I231 = "NA", "NA", IF(I231 = Summary!$F$6, "Equal", IF(I231&gt;Summary!$F$6, "Above", "Below")))</f>
        <v>Below</v>
      </c>
      <c r="K231" s="44">
        <f>IFERROR((I231 - Summary!$F$6)/$G$3, "NA")</f>
        <v>-0.2736317366</v>
      </c>
    </row>
    <row r="232" ht="14.25" hidden="1" customHeight="1">
      <c r="B232" s="41" t="s">
        <v>496</v>
      </c>
      <c r="C232" s="30" t="s">
        <v>497</v>
      </c>
      <c r="D232" s="42" t="s">
        <v>92</v>
      </c>
      <c r="E232" s="30" t="s">
        <v>7</v>
      </c>
      <c r="F232" s="31">
        <v>129.0</v>
      </c>
      <c r="G232" s="31">
        <v>129.0</v>
      </c>
      <c r="H232" s="31">
        <v>89.0</v>
      </c>
      <c r="I232" s="32">
        <f t="shared" si="8"/>
        <v>0.6899224806</v>
      </c>
      <c r="J232" s="31" t="str">
        <f>IF(I232 = "NA", "NA", IF(I232 = Summary!$F$6, "Equal", IF(I232&gt;Summary!$F$6, "Above", "Below")))</f>
        <v>Below</v>
      </c>
      <c r="K232" s="44">
        <f>IFERROR((I232 - Summary!$F$6)/$G$3, "NA")</f>
        <v>-0.2782718748</v>
      </c>
    </row>
    <row r="233" ht="14.25" hidden="1" customHeight="1">
      <c r="B233" s="41" t="s">
        <v>498</v>
      </c>
      <c r="C233" s="30" t="s">
        <v>499</v>
      </c>
      <c r="D233" s="42" t="s">
        <v>72</v>
      </c>
      <c r="E233" s="30" t="s">
        <v>7</v>
      </c>
      <c r="F233" s="31">
        <v>87.0</v>
      </c>
      <c r="G233" s="31">
        <v>87.0</v>
      </c>
      <c r="H233" s="31">
        <v>60.0</v>
      </c>
      <c r="I233" s="32">
        <f t="shared" si="8"/>
        <v>0.6896551724</v>
      </c>
      <c r="J233" s="31" t="str">
        <f>IF(I233 = "NA", "NA", IF(I233 = Summary!$F$6, "Equal", IF(I233&gt;Summary!$F$6, "Above", "Below")))</f>
        <v>Below</v>
      </c>
      <c r="K233" s="44">
        <f>IFERROR((I233 - Summary!$F$6)/$G$3, "NA")</f>
        <v>-0.2795290551</v>
      </c>
    </row>
    <row r="234" ht="14.25" hidden="1" customHeight="1">
      <c r="B234" s="41" t="s">
        <v>500</v>
      </c>
      <c r="C234" s="30" t="s">
        <v>501</v>
      </c>
      <c r="D234" s="42" t="s">
        <v>36</v>
      </c>
      <c r="E234" s="30" t="s">
        <v>7</v>
      </c>
      <c r="F234" s="31">
        <v>16.0</v>
      </c>
      <c r="G234" s="31">
        <v>16.0</v>
      </c>
      <c r="H234" s="31">
        <v>11.0</v>
      </c>
      <c r="I234" s="32">
        <f t="shared" si="8"/>
        <v>0.6875</v>
      </c>
      <c r="J234" s="31" t="str">
        <f>IF(I234 = "NA", "NA", IF(I234 = Summary!$F$6, "Equal", IF(I234&gt;Summary!$F$6, "Above", "Below")))</f>
        <v>Below</v>
      </c>
      <c r="K234" s="43">
        <f>IFERROR((I234 - Summary!$F$6)/$G$3, "NA")</f>
        <v>-0.2896650713</v>
      </c>
    </row>
    <row r="235" ht="14.25" hidden="1" customHeight="1">
      <c r="B235" s="41" t="s">
        <v>502</v>
      </c>
      <c r="C235" s="30" t="s">
        <v>503</v>
      </c>
      <c r="D235" s="42" t="s">
        <v>504</v>
      </c>
      <c r="E235" s="30" t="s">
        <v>7</v>
      </c>
      <c r="F235" s="31">
        <v>16.0</v>
      </c>
      <c r="G235" s="31">
        <v>16.0</v>
      </c>
      <c r="H235" s="31">
        <v>11.0</v>
      </c>
      <c r="I235" s="32">
        <f t="shared" si="8"/>
        <v>0.6875</v>
      </c>
      <c r="J235" s="31" t="str">
        <f>IF(I235 = "NA", "NA", IF(I235 = Summary!$F$6, "Equal", IF(I235&gt;Summary!$F$6, "Above", "Below")))</f>
        <v>Below</v>
      </c>
      <c r="K235" s="43">
        <f>IFERROR((I235 - Summary!$F$6)/$G$3, "NA")</f>
        <v>-0.2896650713</v>
      </c>
    </row>
    <row r="236" ht="14.25" hidden="1" customHeight="1">
      <c r="B236" s="41" t="s">
        <v>505</v>
      </c>
      <c r="C236" s="30" t="s">
        <v>506</v>
      </c>
      <c r="D236" s="42" t="s">
        <v>495</v>
      </c>
      <c r="E236" s="30" t="s">
        <v>7</v>
      </c>
      <c r="F236" s="31">
        <v>51.0</v>
      </c>
      <c r="G236" s="31">
        <v>51.0</v>
      </c>
      <c r="H236" s="31">
        <v>35.0</v>
      </c>
      <c r="I236" s="32">
        <f t="shared" si="8"/>
        <v>0.6862745098</v>
      </c>
      <c r="J236" s="31" t="str">
        <f>IF(I236 = "NA", "NA", IF(I236 = Summary!$F$6, "Equal", IF(I236&gt;Summary!$F$6, "Above", "Below")))</f>
        <v>Below</v>
      </c>
      <c r="K236" s="44">
        <f>IFERROR((I236 - Summary!$F$6)/$G$3, "NA")</f>
        <v>-0.2954286883</v>
      </c>
    </row>
    <row r="237" ht="14.25" hidden="1" customHeight="1">
      <c r="B237" s="41" t="s">
        <v>507</v>
      </c>
      <c r="C237" s="30" t="s">
        <v>508</v>
      </c>
      <c r="D237" s="42" t="s">
        <v>72</v>
      </c>
      <c r="E237" s="30" t="s">
        <v>7</v>
      </c>
      <c r="F237" s="31">
        <v>41.0</v>
      </c>
      <c r="G237" s="31">
        <v>41.0</v>
      </c>
      <c r="H237" s="31">
        <v>28.0</v>
      </c>
      <c r="I237" s="32">
        <f t="shared" si="8"/>
        <v>0.6829268293</v>
      </c>
      <c r="J237" s="31" t="str">
        <f>IF(I237 = "NA", "NA", IF(I237 = Summary!$F$6, "Equal", IF(I237&gt;Summary!$F$6, "Above", "Below")))</f>
        <v>Below</v>
      </c>
      <c r="K237" s="44">
        <f>IFERROR((I237 - Summary!$F$6)/$G$3, "NA")</f>
        <v>-0.3111732032</v>
      </c>
    </row>
    <row r="238" ht="14.25" hidden="1" customHeight="1">
      <c r="B238" s="41" t="s">
        <v>509</v>
      </c>
      <c r="C238" s="30" t="s">
        <v>510</v>
      </c>
      <c r="D238" s="42" t="s">
        <v>72</v>
      </c>
      <c r="E238" s="30" t="s">
        <v>7</v>
      </c>
      <c r="F238" s="31">
        <v>122.0</v>
      </c>
      <c r="G238" s="31">
        <v>122.0</v>
      </c>
      <c r="H238" s="31">
        <v>83.0</v>
      </c>
      <c r="I238" s="32">
        <f t="shared" si="8"/>
        <v>0.6803278689</v>
      </c>
      <c r="J238" s="31" t="str">
        <f>IF(I238 = "NA", "NA", IF(I238 = Summary!$F$6, "Equal", IF(I238&gt;Summary!$F$6, "Above", "Below")))</f>
        <v>Below</v>
      </c>
      <c r="K238" s="44">
        <f>IFERROR((I238 - Summary!$F$6)/$G$3, "NA")</f>
        <v>-0.3233964038</v>
      </c>
    </row>
    <row r="239" ht="14.25" hidden="1" customHeight="1">
      <c r="B239" s="41" t="s">
        <v>511</v>
      </c>
      <c r="C239" s="30" t="s">
        <v>512</v>
      </c>
      <c r="D239" s="42" t="s">
        <v>48</v>
      </c>
      <c r="E239" s="30" t="s">
        <v>7</v>
      </c>
      <c r="F239" s="31">
        <v>25.0</v>
      </c>
      <c r="G239" s="31">
        <v>25.0</v>
      </c>
      <c r="H239" s="31">
        <v>17.0</v>
      </c>
      <c r="I239" s="32">
        <f t="shared" si="8"/>
        <v>0.68</v>
      </c>
      <c r="J239" s="31" t="str">
        <f>IF(I239 = "NA", "NA", IF(I239 = Summary!$F$6, "Equal", IF(I239&gt;Summary!$F$6, "Above", "Below")))</f>
        <v>Below</v>
      </c>
      <c r="K239" s="44">
        <f>IFERROR((I239 - Summary!$F$6)/$G$3, "NA")</f>
        <v>-0.3249384076</v>
      </c>
    </row>
    <row r="240" ht="14.25" hidden="1" customHeight="1">
      <c r="B240" s="41" t="s">
        <v>513</v>
      </c>
      <c r="C240" s="30" t="s">
        <v>514</v>
      </c>
      <c r="D240" s="42" t="s">
        <v>67</v>
      </c>
      <c r="E240" s="30" t="s">
        <v>7</v>
      </c>
      <c r="F240" s="31">
        <v>71.0</v>
      </c>
      <c r="G240" s="31">
        <v>71.0</v>
      </c>
      <c r="H240" s="31">
        <v>48.0</v>
      </c>
      <c r="I240" s="32">
        <f t="shared" si="8"/>
        <v>0.676056338</v>
      </c>
      <c r="J240" s="31" t="str">
        <f>IF(I240 = "NA", "NA", IF(I240 = Summary!$F$6, "Equal", IF(I240&gt;Summary!$F$6, "Above", "Below")))</f>
        <v>Below</v>
      </c>
      <c r="K240" s="43">
        <f>IFERROR((I240 - Summary!$F$6)/$G$3, "NA")</f>
        <v>-0.3434858896</v>
      </c>
    </row>
    <row r="241" ht="14.25" hidden="1" customHeight="1">
      <c r="B241" s="41" t="s">
        <v>515</v>
      </c>
      <c r="C241" s="30" t="s">
        <v>516</v>
      </c>
      <c r="D241" s="42" t="s">
        <v>36</v>
      </c>
      <c r="E241" s="30" t="s">
        <v>7</v>
      </c>
      <c r="F241" s="31">
        <v>61.0</v>
      </c>
      <c r="G241" s="31">
        <v>61.0</v>
      </c>
      <c r="H241" s="31">
        <v>41.0</v>
      </c>
      <c r="I241" s="32">
        <f t="shared" si="8"/>
        <v>0.6721311475</v>
      </c>
      <c r="J241" s="31" t="str">
        <f>IF(I241 = "NA", "NA", IF(I241 = Summary!$F$6, "Equal", IF(I241&gt;Summary!$F$6, "Above", "Below")))</f>
        <v>Below</v>
      </c>
      <c r="K241" s="43">
        <f>IFERROR((I241 - Summary!$F$6)/$G$3, "NA")</f>
        <v>-0.3619464982</v>
      </c>
    </row>
    <row r="242" ht="14.25" hidden="1" customHeight="1">
      <c r="B242" s="41" t="s">
        <v>517</v>
      </c>
      <c r="C242" s="30" t="s">
        <v>518</v>
      </c>
      <c r="D242" s="42" t="s">
        <v>330</v>
      </c>
      <c r="E242" s="30" t="s">
        <v>7</v>
      </c>
      <c r="F242" s="31">
        <v>51.0</v>
      </c>
      <c r="G242" s="31">
        <v>51.0</v>
      </c>
      <c r="H242" s="31">
        <v>34.0</v>
      </c>
      <c r="I242" s="32">
        <f t="shared" si="8"/>
        <v>0.6666666667</v>
      </c>
      <c r="J242" s="31" t="str">
        <f>IF(I242 = "NA", "NA", IF(I242 = Summary!$F$6, "Equal", IF(I242&gt;Summary!$F$6, "Above", "Below")))</f>
        <v>Below</v>
      </c>
      <c r="K242" s="43">
        <f>IFERROR((I242 - Summary!$F$6)/$G$3, "NA")</f>
        <v>-0.3876465611</v>
      </c>
    </row>
    <row r="243" ht="14.25" hidden="1" customHeight="1">
      <c r="B243" s="41" t="s">
        <v>519</v>
      </c>
      <c r="C243" s="30" t="s">
        <v>520</v>
      </c>
      <c r="D243" s="42" t="s">
        <v>36</v>
      </c>
      <c r="E243" s="30" t="s">
        <v>7</v>
      </c>
      <c r="F243" s="31">
        <v>9.0</v>
      </c>
      <c r="G243" s="31">
        <v>9.0</v>
      </c>
      <c r="H243" s="31">
        <v>6.0</v>
      </c>
      <c r="I243" s="32">
        <f t="shared" si="8"/>
        <v>0.6666666667</v>
      </c>
      <c r="J243" s="31" t="str">
        <f>IF(I243 = "NA", "NA", IF(I243 = Summary!$F$6, "Equal", IF(I243&gt;Summary!$F$6, "Above", "Below")))</f>
        <v>Below</v>
      </c>
      <c r="K243" s="43">
        <f>IFERROR((I243 - Summary!$F$6)/$G$3, "NA")</f>
        <v>-0.3876465611</v>
      </c>
    </row>
    <row r="244" ht="14.25" hidden="1" customHeight="1">
      <c r="B244" s="41" t="s">
        <v>521</v>
      </c>
      <c r="C244" s="30" t="s">
        <v>522</v>
      </c>
      <c r="D244" s="42" t="s">
        <v>36</v>
      </c>
      <c r="E244" s="30" t="s">
        <v>7</v>
      </c>
      <c r="F244" s="31">
        <v>3.0</v>
      </c>
      <c r="G244" s="31">
        <v>3.0</v>
      </c>
      <c r="H244" s="31">
        <v>2.0</v>
      </c>
      <c r="I244" s="32">
        <f t="shared" si="8"/>
        <v>0.6666666667</v>
      </c>
      <c r="J244" s="31" t="str">
        <f>IF(I244 = "NA", "NA", IF(I244 = Summary!$F$6, "Equal", IF(I244&gt;Summary!$F$6, "Above", "Below")))</f>
        <v>Below</v>
      </c>
      <c r="K244" s="43">
        <f>IFERROR((I244 - Summary!$F$6)/$G$3, "NA")</f>
        <v>-0.3876465611</v>
      </c>
    </row>
    <row r="245" ht="14.25" hidden="1" customHeight="1">
      <c r="B245" s="41" t="s">
        <v>523</v>
      </c>
      <c r="C245" s="30" t="s">
        <v>524</v>
      </c>
      <c r="D245" s="42" t="s">
        <v>48</v>
      </c>
      <c r="E245" s="30" t="s">
        <v>7</v>
      </c>
      <c r="F245" s="31">
        <v>96.0</v>
      </c>
      <c r="G245" s="31">
        <v>96.0</v>
      </c>
      <c r="H245" s="31">
        <v>64.0</v>
      </c>
      <c r="I245" s="32">
        <f t="shared" si="8"/>
        <v>0.6666666667</v>
      </c>
      <c r="J245" s="31" t="str">
        <f>IF(I245 = "NA", "NA", IF(I245 = Summary!$F$6, "Equal", IF(I245&gt;Summary!$F$6, "Above", "Below")))</f>
        <v>Below</v>
      </c>
      <c r="K245" s="43">
        <f>IFERROR((I245 - Summary!$F$6)/$G$3, "NA")</f>
        <v>-0.3876465611</v>
      </c>
    </row>
    <row r="246" ht="14.25" hidden="1" customHeight="1">
      <c r="B246" s="41" t="s">
        <v>525</v>
      </c>
      <c r="C246" s="30" t="s">
        <v>526</v>
      </c>
      <c r="D246" s="42" t="s">
        <v>64</v>
      </c>
      <c r="E246" s="30" t="s">
        <v>7</v>
      </c>
      <c r="F246" s="31">
        <v>12.0</v>
      </c>
      <c r="G246" s="31">
        <v>12.0</v>
      </c>
      <c r="H246" s="31">
        <v>8.0</v>
      </c>
      <c r="I246" s="32">
        <f t="shared" si="8"/>
        <v>0.6666666667</v>
      </c>
      <c r="J246" s="31" t="str">
        <f>IF(I246 = "NA", "NA", IF(I246 = Summary!$F$6, "Equal", IF(I246&gt;Summary!$F$6, "Above", "Below")))</f>
        <v>Below</v>
      </c>
      <c r="K246" s="44">
        <f>IFERROR((I246 - Summary!$F$6)/$G$3, "NA")</f>
        <v>-0.3876465611</v>
      </c>
    </row>
    <row r="247" ht="14.25" hidden="1" customHeight="1">
      <c r="B247" s="41" t="s">
        <v>527</v>
      </c>
      <c r="C247" s="30" t="s">
        <v>528</v>
      </c>
      <c r="D247" s="42" t="s">
        <v>67</v>
      </c>
      <c r="E247" s="30" t="s">
        <v>7</v>
      </c>
      <c r="F247" s="31">
        <v>21.0</v>
      </c>
      <c r="G247" s="31">
        <v>21.0</v>
      </c>
      <c r="H247" s="31">
        <v>14.0</v>
      </c>
      <c r="I247" s="32">
        <f t="shared" si="8"/>
        <v>0.6666666667</v>
      </c>
      <c r="J247" s="31" t="str">
        <f>IF(I247 = "NA", "NA", IF(I247 = Summary!$F$6, "Equal", IF(I247&gt;Summary!$F$6, "Above", "Below")))</f>
        <v>Below</v>
      </c>
      <c r="K247" s="43">
        <f>IFERROR((I247 - Summary!$F$6)/$G$3, "NA")</f>
        <v>-0.3876465611</v>
      </c>
    </row>
    <row r="248" ht="14.25" hidden="1" customHeight="1">
      <c r="B248" s="41" t="s">
        <v>529</v>
      </c>
      <c r="C248" s="30" t="s">
        <v>530</v>
      </c>
      <c r="D248" s="42" t="s">
        <v>72</v>
      </c>
      <c r="E248" s="30" t="s">
        <v>7</v>
      </c>
      <c r="F248" s="31">
        <v>18.0</v>
      </c>
      <c r="G248" s="31">
        <v>18.0</v>
      </c>
      <c r="H248" s="31">
        <v>12.0</v>
      </c>
      <c r="I248" s="32">
        <f t="shared" si="8"/>
        <v>0.6666666667</v>
      </c>
      <c r="J248" s="31" t="str">
        <f>IF(I248 = "NA", "NA", IF(I248 = Summary!$F$6, "Equal", IF(I248&gt;Summary!$F$6, "Above", "Below")))</f>
        <v>Below</v>
      </c>
      <c r="K248" s="43">
        <f>IFERROR((I248 - Summary!$F$6)/$G$3, "NA")</f>
        <v>-0.3876465611</v>
      </c>
    </row>
    <row r="249" ht="14.25" hidden="1" customHeight="1">
      <c r="B249" s="41" t="s">
        <v>531</v>
      </c>
      <c r="C249" s="30" t="s">
        <v>532</v>
      </c>
      <c r="D249" s="42" t="s">
        <v>173</v>
      </c>
      <c r="E249" s="30" t="s">
        <v>7</v>
      </c>
      <c r="F249" s="31">
        <v>9.0</v>
      </c>
      <c r="G249" s="31">
        <v>9.0</v>
      </c>
      <c r="H249" s="31">
        <v>6.0</v>
      </c>
      <c r="I249" s="32">
        <f t="shared" si="8"/>
        <v>0.6666666667</v>
      </c>
      <c r="J249" s="31" t="str">
        <f>IF(I249 = "NA", "NA", IF(I249 = Summary!$F$6, "Equal", IF(I249&gt;Summary!$F$6, "Above", "Below")))</f>
        <v>Below</v>
      </c>
      <c r="K249" s="44">
        <f>IFERROR((I249 - Summary!$F$6)/$G$3, "NA")</f>
        <v>-0.3876465611</v>
      </c>
    </row>
    <row r="250" ht="14.25" hidden="1" customHeight="1">
      <c r="B250" s="41" t="s">
        <v>533</v>
      </c>
      <c r="C250" s="30" t="s">
        <v>534</v>
      </c>
      <c r="D250" s="42" t="s">
        <v>535</v>
      </c>
      <c r="E250" s="30" t="s">
        <v>7</v>
      </c>
      <c r="F250" s="31">
        <v>6.0</v>
      </c>
      <c r="G250" s="31">
        <v>6.0</v>
      </c>
      <c r="H250" s="31">
        <v>4.0</v>
      </c>
      <c r="I250" s="32">
        <f t="shared" si="8"/>
        <v>0.6666666667</v>
      </c>
      <c r="J250" s="31" t="str">
        <f>IF(I250 = "NA", "NA", IF(I250 = Summary!$F$6, "Equal", IF(I250&gt;Summary!$F$6, "Above", "Below")))</f>
        <v>Below</v>
      </c>
      <c r="K250" s="44">
        <f>IFERROR((I250 - Summary!$F$6)/$G$3, "NA")</f>
        <v>-0.3876465611</v>
      </c>
    </row>
    <row r="251" ht="14.25" hidden="1" customHeight="1">
      <c r="B251" s="41" t="s">
        <v>536</v>
      </c>
      <c r="C251" s="30" t="s">
        <v>537</v>
      </c>
      <c r="D251" s="42" t="s">
        <v>104</v>
      </c>
      <c r="E251" s="30" t="s">
        <v>7</v>
      </c>
      <c r="F251" s="31">
        <v>6.0</v>
      </c>
      <c r="G251" s="31">
        <v>6.0</v>
      </c>
      <c r="H251" s="31">
        <v>4.0</v>
      </c>
      <c r="I251" s="32">
        <f t="shared" si="8"/>
        <v>0.6666666667</v>
      </c>
      <c r="J251" s="31" t="str">
        <f>IF(I251 = "NA", "NA", IF(I251 = Summary!$F$6, "Equal", IF(I251&gt;Summary!$F$6, "Above", "Below")))</f>
        <v>Below</v>
      </c>
      <c r="K251" s="44">
        <f>IFERROR((I251 - Summary!$F$6)/$G$3, "NA")</f>
        <v>-0.3876465611</v>
      </c>
    </row>
    <row r="252" ht="14.25" hidden="1" customHeight="1">
      <c r="B252" s="41" t="s">
        <v>538</v>
      </c>
      <c r="C252" s="30" t="s">
        <v>539</v>
      </c>
      <c r="D252" s="42" t="s">
        <v>354</v>
      </c>
      <c r="E252" s="30" t="s">
        <v>7</v>
      </c>
      <c r="F252" s="31">
        <v>3.0</v>
      </c>
      <c r="G252" s="31">
        <v>3.0</v>
      </c>
      <c r="H252" s="31">
        <v>2.0</v>
      </c>
      <c r="I252" s="32">
        <f t="shared" si="8"/>
        <v>0.6666666667</v>
      </c>
      <c r="J252" s="31" t="str">
        <f>IF(I252 = "NA", "NA", IF(I252 = Summary!$F$6, "Equal", IF(I252&gt;Summary!$F$6, "Above", "Below")))</f>
        <v>Below</v>
      </c>
      <c r="K252" s="44">
        <f>IFERROR((I252 - Summary!$F$6)/$G$3, "NA")</f>
        <v>-0.3876465611</v>
      </c>
    </row>
    <row r="253" ht="14.25" hidden="1" customHeight="1">
      <c r="B253" s="41" t="s">
        <v>540</v>
      </c>
      <c r="C253" s="30" t="s">
        <v>541</v>
      </c>
      <c r="D253" s="42" t="s">
        <v>110</v>
      </c>
      <c r="E253" s="30" t="s">
        <v>7</v>
      </c>
      <c r="F253" s="31">
        <v>9.0</v>
      </c>
      <c r="G253" s="31">
        <v>9.0</v>
      </c>
      <c r="H253" s="31">
        <v>6.0</v>
      </c>
      <c r="I253" s="32">
        <f t="shared" si="8"/>
        <v>0.6666666667</v>
      </c>
      <c r="J253" s="31" t="str">
        <f>IF(I253 = "NA", "NA", IF(I253 = Summary!$F$6, "Equal", IF(I253&gt;Summary!$F$6, "Above", "Below")))</f>
        <v>Below</v>
      </c>
      <c r="K253" s="43">
        <f>IFERROR((I253 - Summary!$F$6)/$G$3, "NA")</f>
        <v>-0.3876465611</v>
      </c>
    </row>
    <row r="254" ht="14.25" hidden="1" customHeight="1">
      <c r="B254" s="41" t="s">
        <v>542</v>
      </c>
      <c r="C254" s="30" t="s">
        <v>543</v>
      </c>
      <c r="D254" s="42" t="s">
        <v>110</v>
      </c>
      <c r="E254" s="30" t="s">
        <v>7</v>
      </c>
      <c r="F254" s="31">
        <v>119.0</v>
      </c>
      <c r="G254" s="31">
        <v>119.0</v>
      </c>
      <c r="H254" s="31">
        <v>79.0</v>
      </c>
      <c r="I254" s="32">
        <f t="shared" si="8"/>
        <v>0.6638655462</v>
      </c>
      <c r="J254" s="31" t="str">
        <f>IF(I254 = "NA", "NA", IF(I254 = Summary!$F$6, "Equal", IF(I254&gt;Summary!$F$6, "Above", "Below")))</f>
        <v>Below</v>
      </c>
      <c r="K254" s="44">
        <f>IFERROR((I254 - Summary!$F$6)/$G$3, "NA")</f>
        <v>-0.4008205429</v>
      </c>
    </row>
    <row r="255" ht="14.25" hidden="1" customHeight="1">
      <c r="B255" s="41" t="s">
        <v>544</v>
      </c>
      <c r="C255" s="30" t="s">
        <v>545</v>
      </c>
      <c r="D255" s="42" t="s">
        <v>119</v>
      </c>
      <c r="E255" s="30" t="s">
        <v>7</v>
      </c>
      <c r="F255" s="31">
        <v>74.0</v>
      </c>
      <c r="G255" s="31">
        <v>74.0</v>
      </c>
      <c r="H255" s="31">
        <v>49.0</v>
      </c>
      <c r="I255" s="32">
        <f t="shared" si="8"/>
        <v>0.6621621622</v>
      </c>
      <c r="J255" s="31" t="str">
        <f>IF(I255 = "NA", "NA", IF(I255 = Summary!$F$6, "Equal", IF(I255&gt;Summary!$F$6, "Above", "Below")))</f>
        <v>Below</v>
      </c>
      <c r="K255" s="43">
        <f>IFERROR((I255 - Summary!$F$6)/$G$3, "NA")</f>
        <v>-0.4088317481</v>
      </c>
    </row>
    <row r="256" ht="14.25" hidden="1" customHeight="1">
      <c r="B256" s="41" t="s">
        <v>546</v>
      </c>
      <c r="C256" s="30" t="s">
        <v>547</v>
      </c>
      <c r="D256" s="42" t="s">
        <v>61</v>
      </c>
      <c r="E256" s="30" t="s">
        <v>7</v>
      </c>
      <c r="F256" s="31">
        <v>121.0</v>
      </c>
      <c r="G256" s="31">
        <v>121.0</v>
      </c>
      <c r="H256" s="31">
        <v>80.0</v>
      </c>
      <c r="I256" s="32">
        <f t="shared" si="8"/>
        <v>0.6611570248</v>
      </c>
      <c r="J256" s="31" t="str">
        <f>IF(I256 = "NA", "NA", IF(I256 = Summary!$F$6, "Equal", IF(I256&gt;Summary!$F$6, "Above", "Below")))</f>
        <v>Below</v>
      </c>
      <c r="K256" s="44">
        <f>IFERROR((I256 - Summary!$F$6)/$G$3, "NA")</f>
        <v>-0.4135590212</v>
      </c>
    </row>
    <row r="257" ht="14.25" hidden="1" customHeight="1">
      <c r="B257" s="41" t="s">
        <v>548</v>
      </c>
      <c r="C257" s="30" t="s">
        <v>549</v>
      </c>
      <c r="D257" s="42" t="s">
        <v>330</v>
      </c>
      <c r="E257" s="30" t="s">
        <v>7</v>
      </c>
      <c r="F257" s="31">
        <v>103.0</v>
      </c>
      <c r="G257" s="31">
        <v>103.0</v>
      </c>
      <c r="H257" s="31">
        <v>68.0</v>
      </c>
      <c r="I257" s="32">
        <f t="shared" si="8"/>
        <v>0.6601941748</v>
      </c>
      <c r="J257" s="31" t="str">
        <f>IF(I257 = "NA", "NA", IF(I257 = Summary!$F$6, "Equal", IF(I257&gt;Summary!$F$6, "Above", "Below")))</f>
        <v>Below</v>
      </c>
      <c r="K257" s="43">
        <f>IFERROR((I257 - Summary!$F$6)/$G$3, "NA")</f>
        <v>-0.4180874123</v>
      </c>
    </row>
    <row r="258" ht="14.25" hidden="1" customHeight="1">
      <c r="B258" s="41" t="s">
        <v>550</v>
      </c>
      <c r="C258" s="30" t="s">
        <v>551</v>
      </c>
      <c r="D258" s="42" t="s">
        <v>86</v>
      </c>
      <c r="E258" s="30" t="s">
        <v>7</v>
      </c>
      <c r="F258" s="31">
        <v>226.0</v>
      </c>
      <c r="G258" s="31">
        <v>226.0</v>
      </c>
      <c r="H258" s="31">
        <v>149.0</v>
      </c>
      <c r="I258" s="32">
        <f t="shared" si="8"/>
        <v>0.6592920354</v>
      </c>
      <c r="J258" s="31" t="str">
        <f>IF(I258 = "NA", "NA", IF(I258 = Summary!$F$6, "Equal", IF(I258&gt;Summary!$F$6, "Above", "Below")))</f>
        <v>Below</v>
      </c>
      <c r="K258" s="44">
        <f>IFERROR((I258 - Summary!$F$6)/$G$3, "NA")</f>
        <v>-0.4223302743</v>
      </c>
    </row>
    <row r="259" ht="14.25" hidden="1" customHeight="1">
      <c r="B259" s="41" t="s">
        <v>552</v>
      </c>
      <c r="C259" s="30" t="s">
        <v>553</v>
      </c>
      <c r="D259" s="42" t="s">
        <v>31</v>
      </c>
      <c r="E259" s="30" t="s">
        <v>7</v>
      </c>
      <c r="F259" s="31">
        <v>85.0</v>
      </c>
      <c r="G259" s="31">
        <v>85.0</v>
      </c>
      <c r="H259" s="31">
        <v>56.0</v>
      </c>
      <c r="I259" s="32">
        <f t="shared" si="8"/>
        <v>0.6588235294</v>
      </c>
      <c r="J259" s="31" t="str">
        <f>IF(I259 = "NA", "NA", IF(I259 = Summary!$F$6, "Equal", IF(I259&gt;Summary!$F$6, "Above", "Below")))</f>
        <v>Below</v>
      </c>
      <c r="K259" s="44">
        <f>IFERROR((I259 - Summary!$F$6)/$G$3, "NA")</f>
        <v>-0.4245337102</v>
      </c>
    </row>
    <row r="260" ht="14.25" hidden="1" customHeight="1">
      <c r="B260" s="41" t="s">
        <v>554</v>
      </c>
      <c r="C260" s="30" t="s">
        <v>555</v>
      </c>
      <c r="D260" s="42" t="s">
        <v>504</v>
      </c>
      <c r="E260" s="30" t="s">
        <v>7</v>
      </c>
      <c r="F260" s="31">
        <v>55.0</v>
      </c>
      <c r="G260" s="31">
        <v>55.0</v>
      </c>
      <c r="H260" s="31">
        <v>36.0</v>
      </c>
      <c r="I260" s="32">
        <f t="shared" si="8"/>
        <v>0.6545454545</v>
      </c>
      <c r="J260" s="31" t="str">
        <f>IF(I260 = "NA", "NA", IF(I260 = Summary!$F$6, "Equal", IF(I260&gt;Summary!$F$6, "Above", "Below")))</f>
        <v>Below</v>
      </c>
      <c r="K260" s="43">
        <f>IFERROR((I260 - Summary!$F$6)/$G$3, "NA")</f>
        <v>-0.4446539734</v>
      </c>
    </row>
    <row r="261" ht="14.25" hidden="1" customHeight="1">
      <c r="B261" s="41" t="s">
        <v>556</v>
      </c>
      <c r="C261" s="30" t="s">
        <v>557</v>
      </c>
      <c r="D261" s="42" t="s">
        <v>104</v>
      </c>
      <c r="E261" s="30" t="s">
        <v>7</v>
      </c>
      <c r="F261" s="31">
        <v>81.0</v>
      </c>
      <c r="G261" s="31">
        <v>81.0</v>
      </c>
      <c r="H261" s="31">
        <v>53.0</v>
      </c>
      <c r="I261" s="32">
        <f t="shared" si="8"/>
        <v>0.6543209877</v>
      </c>
      <c r="J261" s="31" t="str">
        <f>IF(I261 = "NA", "NA", IF(I261 = Summary!$F$6, "Equal", IF(I261&gt;Summary!$F$6, "Above", "Below")))</f>
        <v>Below</v>
      </c>
      <c r="K261" s="44">
        <f>IFERROR((I261 - Summary!$F$6)/$G$3, "NA")</f>
        <v>-0.4457096662</v>
      </c>
    </row>
    <row r="262" ht="14.25" hidden="1" customHeight="1">
      <c r="B262" s="41" t="s">
        <v>558</v>
      </c>
      <c r="C262" s="30" t="s">
        <v>559</v>
      </c>
      <c r="D262" s="42" t="s">
        <v>56</v>
      </c>
      <c r="E262" s="30" t="s">
        <v>7</v>
      </c>
      <c r="F262" s="31">
        <v>125.0</v>
      </c>
      <c r="G262" s="31">
        <v>125.0</v>
      </c>
      <c r="H262" s="31">
        <v>81.0</v>
      </c>
      <c r="I262" s="32">
        <f t="shared" si="8"/>
        <v>0.648</v>
      </c>
      <c r="J262" s="31" t="str">
        <f>IF(I262 = "NA", "NA", IF(I262 = Summary!$F$6, "Equal", IF(I262&gt;Summary!$F$6, "Above", "Below")))</f>
        <v>Below</v>
      </c>
      <c r="K262" s="44">
        <f>IFERROR((I262 - Summary!$F$6)/$G$3, "NA")</f>
        <v>-0.475437976</v>
      </c>
    </row>
    <row r="263" ht="14.25" hidden="1" customHeight="1">
      <c r="B263" s="41" t="s">
        <v>560</v>
      </c>
      <c r="C263" s="30" t="s">
        <v>561</v>
      </c>
      <c r="D263" s="42" t="s">
        <v>330</v>
      </c>
      <c r="E263" s="30" t="s">
        <v>7</v>
      </c>
      <c r="F263" s="31">
        <v>112.0</v>
      </c>
      <c r="G263" s="31">
        <v>112.0</v>
      </c>
      <c r="H263" s="31">
        <v>72.0</v>
      </c>
      <c r="I263" s="32">
        <f t="shared" si="8"/>
        <v>0.6428571429</v>
      </c>
      <c r="J263" s="31" t="str">
        <f>IF(I263 = "NA", "NA", IF(I263 = Summary!$F$6, "Equal", IF(I263&gt;Summary!$F$6, "Above", "Below")))</f>
        <v>Below</v>
      </c>
      <c r="K263" s="44">
        <f>IFERROR((I263 - Summary!$F$6)/$G$3, "NA")</f>
        <v>-0.4996254066</v>
      </c>
    </row>
    <row r="264" ht="14.25" hidden="1" customHeight="1">
      <c r="B264" s="41" t="s">
        <v>562</v>
      </c>
      <c r="C264" s="30" t="s">
        <v>563</v>
      </c>
      <c r="D264" s="42" t="s">
        <v>384</v>
      </c>
      <c r="E264" s="30" t="s">
        <v>7</v>
      </c>
      <c r="F264" s="31">
        <v>14.0</v>
      </c>
      <c r="G264" s="31">
        <v>14.0</v>
      </c>
      <c r="H264" s="31">
        <v>9.0</v>
      </c>
      <c r="I264" s="32">
        <f t="shared" si="8"/>
        <v>0.6428571429</v>
      </c>
      <c r="J264" s="31" t="str">
        <f>IF(I264 = "NA", "NA", IF(I264 = Summary!$F$6, "Equal", IF(I264&gt;Summary!$F$6, "Above", "Below")))</f>
        <v>Below</v>
      </c>
      <c r="K264" s="43">
        <f>IFERROR((I264 - Summary!$F$6)/$G$3, "NA")</f>
        <v>-0.4996254066</v>
      </c>
    </row>
    <row r="265" ht="14.25" hidden="1" customHeight="1">
      <c r="B265" s="41" t="s">
        <v>564</v>
      </c>
      <c r="C265" s="30" t="s">
        <v>565</v>
      </c>
      <c r="D265" s="42" t="s">
        <v>156</v>
      </c>
      <c r="E265" s="30" t="s">
        <v>7</v>
      </c>
      <c r="F265" s="31">
        <v>22.0</v>
      </c>
      <c r="G265" s="31">
        <v>22.0</v>
      </c>
      <c r="H265" s="31">
        <v>14.0</v>
      </c>
      <c r="I265" s="32">
        <f t="shared" si="8"/>
        <v>0.6363636364</v>
      </c>
      <c r="J265" s="31" t="str">
        <f>IF(I265 = "NA", "NA", IF(I265 = Summary!$F$6, "Equal", IF(I265&gt;Summary!$F$6, "Above", "Below")))</f>
        <v>Below</v>
      </c>
      <c r="K265" s="44">
        <f>IFERROR((I265 - Summary!$F$6)/$G$3, "NA")</f>
        <v>-0.5301650918</v>
      </c>
    </row>
    <row r="266" ht="14.25" hidden="1" customHeight="1">
      <c r="B266" s="41" t="s">
        <v>566</v>
      </c>
      <c r="C266" s="30" t="s">
        <v>567</v>
      </c>
      <c r="D266" s="42" t="s">
        <v>83</v>
      </c>
      <c r="E266" s="30" t="s">
        <v>7</v>
      </c>
      <c r="F266" s="31">
        <v>66.0</v>
      </c>
      <c r="G266" s="31">
        <v>66.0</v>
      </c>
      <c r="H266" s="31">
        <v>42.0</v>
      </c>
      <c r="I266" s="32">
        <f t="shared" si="8"/>
        <v>0.6363636364</v>
      </c>
      <c r="J266" s="31" t="str">
        <f>IF(I266 = "NA", "NA", IF(I266 = Summary!$F$6, "Equal", IF(I266&gt;Summary!$F$6, "Above", "Below")))</f>
        <v>Below</v>
      </c>
      <c r="K266" s="44">
        <f>IFERROR((I266 - Summary!$F$6)/$G$3, "NA")</f>
        <v>-0.5301650918</v>
      </c>
    </row>
    <row r="267" ht="14.25" hidden="1" customHeight="1">
      <c r="B267" s="41" t="s">
        <v>23</v>
      </c>
      <c r="C267" s="30" t="s">
        <v>568</v>
      </c>
      <c r="D267" s="42" t="s">
        <v>67</v>
      </c>
      <c r="E267" s="30" t="s">
        <v>7</v>
      </c>
      <c r="F267" s="31">
        <v>41.0</v>
      </c>
      <c r="G267" s="31">
        <v>41.0</v>
      </c>
      <c r="H267" s="31">
        <v>26.0</v>
      </c>
      <c r="I267" s="32">
        <f t="shared" si="8"/>
        <v>0.6341463415</v>
      </c>
      <c r="J267" s="31" t="str">
        <f>IF(I267 = "NA", "NA", IF(I267 = Summary!$F$6, "Equal", IF(I267&gt;Summary!$F$6, "Above", "Below")))</f>
        <v>Below</v>
      </c>
      <c r="K267" s="44">
        <f>IFERROR((I267 - Summary!$F$6)/$G$3, "NA")</f>
        <v>-0.5405932769</v>
      </c>
    </row>
    <row r="268" ht="14.25" hidden="1" customHeight="1">
      <c r="B268" s="41" t="s">
        <v>569</v>
      </c>
      <c r="C268" s="30" t="s">
        <v>570</v>
      </c>
      <c r="D268" s="42" t="s">
        <v>83</v>
      </c>
      <c r="E268" s="30" t="s">
        <v>7</v>
      </c>
      <c r="F268" s="31">
        <v>35.0</v>
      </c>
      <c r="G268" s="31">
        <v>35.0</v>
      </c>
      <c r="H268" s="31">
        <v>22.0</v>
      </c>
      <c r="I268" s="32">
        <f t="shared" si="8"/>
        <v>0.6285714286</v>
      </c>
      <c r="J268" s="31" t="str">
        <f>IF(I268 = "NA", "NA", IF(I268 = Summary!$F$6, "Equal", IF(I268&gt;Summary!$F$6, "Above", "Below")))</f>
        <v>Below</v>
      </c>
      <c r="K268" s="43">
        <f>IFERROR((I268 - Summary!$F$6)/$G$3, "NA")</f>
        <v>-0.5668127139</v>
      </c>
    </row>
    <row r="269" ht="14.25" hidden="1" customHeight="1">
      <c r="B269" s="41" t="s">
        <v>571</v>
      </c>
      <c r="C269" s="30" t="s">
        <v>572</v>
      </c>
      <c r="D269" s="42" t="s">
        <v>192</v>
      </c>
      <c r="E269" s="30" t="s">
        <v>7</v>
      </c>
      <c r="F269" s="31">
        <v>191.0</v>
      </c>
      <c r="G269" s="31">
        <v>191.0</v>
      </c>
      <c r="H269" s="31">
        <v>120.0</v>
      </c>
      <c r="I269" s="32">
        <f t="shared" si="8"/>
        <v>0.6282722513</v>
      </c>
      <c r="J269" s="31" t="str">
        <f>IF(I269 = "NA", "NA", IF(I269 = Summary!$F$6, "Equal", IF(I269&gt;Summary!$F$6, "Above", "Below")))</f>
        <v>Below</v>
      </c>
      <c r="K269" s="44">
        <f>IFERROR((I269 - Summary!$F$6)/$G$3, "NA")</f>
        <v>-0.568219778</v>
      </c>
    </row>
    <row r="270" ht="14.25" hidden="1" customHeight="1">
      <c r="B270" s="41" t="s">
        <v>573</v>
      </c>
      <c r="C270" s="30" t="s">
        <v>574</v>
      </c>
      <c r="D270" s="42" t="s">
        <v>61</v>
      </c>
      <c r="E270" s="30" t="s">
        <v>7</v>
      </c>
      <c r="F270" s="31">
        <v>43.0</v>
      </c>
      <c r="G270" s="31">
        <v>43.0</v>
      </c>
      <c r="H270" s="31">
        <v>27.0</v>
      </c>
      <c r="I270" s="32">
        <f t="shared" si="8"/>
        <v>0.6279069767</v>
      </c>
      <c r="J270" s="31" t="str">
        <f>IF(I270 = "NA", "NA", IF(I270 = Summary!$F$6, "Equal", IF(I270&gt;Summary!$F$6, "Above", "Below")))</f>
        <v>Below</v>
      </c>
      <c r="K270" s="44">
        <f>IFERROR((I270 - Summary!$F$6)/$G$3, "NA")</f>
        <v>-0.569937705</v>
      </c>
    </row>
    <row r="271" ht="14.25" hidden="1" customHeight="1">
      <c r="B271" s="41" t="s">
        <v>575</v>
      </c>
      <c r="C271" s="30" t="s">
        <v>576</v>
      </c>
      <c r="D271" s="42" t="s">
        <v>51</v>
      </c>
      <c r="E271" s="30" t="s">
        <v>7</v>
      </c>
      <c r="F271" s="31">
        <v>102.0</v>
      </c>
      <c r="G271" s="31">
        <v>102.0</v>
      </c>
      <c r="H271" s="31">
        <v>64.0</v>
      </c>
      <c r="I271" s="32">
        <f t="shared" si="8"/>
        <v>0.6274509804</v>
      </c>
      <c r="J271" s="31" t="str">
        <f>IF(I271 = "NA", "NA", IF(I271 = Summary!$F$6, "Equal", IF(I271&gt;Summary!$F$6, "Above", "Below")))</f>
        <v>Below</v>
      </c>
      <c r="K271" s="44">
        <f>IFERROR((I271 - Summary!$F$6)/$G$3, "NA")</f>
        <v>-0.5720823067</v>
      </c>
    </row>
    <row r="272" ht="14.25" hidden="1" customHeight="1">
      <c r="B272" s="41" t="s">
        <v>577</v>
      </c>
      <c r="C272" s="30" t="s">
        <v>578</v>
      </c>
      <c r="D272" s="42" t="s">
        <v>39</v>
      </c>
      <c r="E272" s="30" t="s">
        <v>7</v>
      </c>
      <c r="F272" s="31">
        <v>8.0</v>
      </c>
      <c r="G272" s="31">
        <v>8.0</v>
      </c>
      <c r="H272" s="31">
        <v>5.0</v>
      </c>
      <c r="I272" s="32">
        <f t="shared" si="8"/>
        <v>0.625</v>
      </c>
      <c r="J272" s="31" t="str">
        <f>IF(I272 = "NA", "NA", IF(I272 = Summary!$F$6, "Equal", IF(I272&gt;Summary!$F$6, "Above", "Below")))</f>
        <v>Below</v>
      </c>
      <c r="K272" s="44">
        <f>IFERROR((I272 - Summary!$F$6)/$G$3, "NA")</f>
        <v>-0.5836095408</v>
      </c>
    </row>
    <row r="273" ht="14.25" hidden="1" customHeight="1">
      <c r="B273" s="41" t="s">
        <v>579</v>
      </c>
      <c r="C273" s="30" t="s">
        <v>580</v>
      </c>
      <c r="D273" s="42" t="s">
        <v>149</v>
      </c>
      <c r="E273" s="30" t="s">
        <v>7</v>
      </c>
      <c r="F273" s="31">
        <v>40.0</v>
      </c>
      <c r="G273" s="31">
        <v>40.0</v>
      </c>
      <c r="H273" s="31">
        <v>25.0</v>
      </c>
      <c r="I273" s="32">
        <f t="shared" si="8"/>
        <v>0.625</v>
      </c>
      <c r="J273" s="31" t="str">
        <f>IF(I273 = "NA", "NA", IF(I273 = Summary!$F$6, "Equal", IF(I273&gt;Summary!$F$6, "Above", "Below")))</f>
        <v>Below</v>
      </c>
      <c r="K273" s="44">
        <f>IFERROR((I273 - Summary!$F$6)/$G$3, "NA")</f>
        <v>-0.5836095408</v>
      </c>
    </row>
    <row r="274" ht="14.25" hidden="1" customHeight="1">
      <c r="B274" s="41" t="s">
        <v>581</v>
      </c>
      <c r="C274" s="30" t="s">
        <v>582</v>
      </c>
      <c r="D274" s="42" t="s">
        <v>67</v>
      </c>
      <c r="E274" s="30" t="s">
        <v>7</v>
      </c>
      <c r="F274" s="31">
        <v>32.0</v>
      </c>
      <c r="G274" s="31">
        <v>32.0</v>
      </c>
      <c r="H274" s="31">
        <v>20.0</v>
      </c>
      <c r="I274" s="32">
        <f t="shared" si="8"/>
        <v>0.625</v>
      </c>
      <c r="J274" s="31" t="str">
        <f>IF(I274 = "NA", "NA", IF(I274 = Summary!$F$6, "Equal", IF(I274&gt;Summary!$F$6, "Above", "Below")))</f>
        <v>Below</v>
      </c>
      <c r="K274" s="43">
        <f>IFERROR((I274 - Summary!$F$6)/$G$3, "NA")</f>
        <v>-0.5836095408</v>
      </c>
    </row>
    <row r="275" ht="14.25" hidden="1" customHeight="1">
      <c r="B275" s="41" t="s">
        <v>583</v>
      </c>
      <c r="C275" s="30" t="s">
        <v>584</v>
      </c>
      <c r="D275" s="42" t="s">
        <v>104</v>
      </c>
      <c r="E275" s="30" t="s">
        <v>7</v>
      </c>
      <c r="F275" s="31">
        <v>66.0</v>
      </c>
      <c r="G275" s="31">
        <v>66.0</v>
      </c>
      <c r="H275" s="31">
        <v>41.0</v>
      </c>
      <c r="I275" s="32">
        <f t="shared" si="8"/>
        <v>0.6212121212</v>
      </c>
      <c r="J275" s="31" t="str">
        <f>IF(I275 = "NA", "NA", IF(I275 = Summary!$F$6, "Equal", IF(I275&gt;Summary!$F$6, "Above", "Below")))</f>
        <v>Below</v>
      </c>
      <c r="K275" s="44">
        <f>IFERROR((I275 - Summary!$F$6)/$G$3, "NA")</f>
        <v>-0.6014243571</v>
      </c>
    </row>
    <row r="276" ht="14.25" hidden="1" customHeight="1">
      <c r="B276" s="41" t="s">
        <v>585</v>
      </c>
      <c r="C276" s="30" t="s">
        <v>586</v>
      </c>
      <c r="D276" s="42" t="s">
        <v>61</v>
      </c>
      <c r="E276" s="30" t="s">
        <v>7</v>
      </c>
      <c r="F276" s="31">
        <v>95.0</v>
      </c>
      <c r="G276" s="31">
        <v>95.0</v>
      </c>
      <c r="H276" s="31">
        <v>59.0</v>
      </c>
      <c r="I276" s="32">
        <f t="shared" si="8"/>
        <v>0.6210526316</v>
      </c>
      <c r="J276" s="31" t="str">
        <f>IF(I276 = "NA", "NA", IF(I276 = Summary!$F$6, "Equal", IF(I276&gt;Summary!$F$6, "Above", "Below")))</f>
        <v>Below</v>
      </c>
      <c r="K276" s="44">
        <f>IFERROR((I276 - Summary!$F$6)/$G$3, "NA")</f>
        <v>-0.6021744546</v>
      </c>
    </row>
    <row r="277" ht="14.25" hidden="1" customHeight="1">
      <c r="B277" s="41" t="s">
        <v>587</v>
      </c>
      <c r="C277" s="30" t="s">
        <v>588</v>
      </c>
      <c r="D277" s="42" t="s">
        <v>77</v>
      </c>
      <c r="E277" s="30" t="s">
        <v>7</v>
      </c>
      <c r="F277" s="31">
        <v>39.0</v>
      </c>
      <c r="G277" s="31">
        <v>39.0</v>
      </c>
      <c r="H277" s="31">
        <v>24.0</v>
      </c>
      <c r="I277" s="32">
        <f t="shared" si="8"/>
        <v>0.6153846154</v>
      </c>
      <c r="J277" s="31" t="str">
        <f>IF(I277 = "NA", "NA", IF(I277 = Summary!$F$6, "Equal", IF(I277&gt;Summary!$F$6, "Above", "Below")))</f>
        <v>Below</v>
      </c>
      <c r="K277" s="44">
        <f>IFERROR((I277 - Summary!$F$6)/$G$3, "NA")</f>
        <v>-0.6288317669</v>
      </c>
    </row>
    <row r="278" ht="14.25" hidden="1" customHeight="1">
      <c r="B278" s="41" t="s">
        <v>589</v>
      </c>
      <c r="C278" s="30" t="s">
        <v>590</v>
      </c>
      <c r="D278" s="42" t="s">
        <v>297</v>
      </c>
      <c r="E278" s="30" t="s">
        <v>7</v>
      </c>
      <c r="F278" s="31">
        <v>126.0</v>
      </c>
      <c r="G278" s="31">
        <v>126.0</v>
      </c>
      <c r="H278" s="31">
        <v>77.0</v>
      </c>
      <c r="I278" s="32">
        <f t="shared" si="8"/>
        <v>0.6111111111</v>
      </c>
      <c r="J278" s="31" t="str">
        <f>IF(I278 = "NA", "NA", IF(I278 = Summary!$F$6, "Equal", IF(I278&gt;Summary!$F$6, "Above", "Below")))</f>
        <v>Below</v>
      </c>
      <c r="K278" s="44">
        <f>IFERROR((I278 - Summary!$F$6)/$G$3, "NA")</f>
        <v>-0.648930534</v>
      </c>
    </row>
    <row r="279" ht="14.25" hidden="1" customHeight="1">
      <c r="B279" s="41" t="s">
        <v>591</v>
      </c>
      <c r="C279" s="30" t="s">
        <v>592</v>
      </c>
      <c r="D279" s="42" t="s">
        <v>181</v>
      </c>
      <c r="E279" s="30" t="s">
        <v>7</v>
      </c>
      <c r="F279" s="31">
        <v>18.0</v>
      </c>
      <c r="G279" s="31">
        <v>18.0</v>
      </c>
      <c r="H279" s="31">
        <v>11.0</v>
      </c>
      <c r="I279" s="32">
        <f t="shared" si="8"/>
        <v>0.6111111111</v>
      </c>
      <c r="J279" s="31" t="str">
        <f>IF(I279 = "NA", "NA", IF(I279 = Summary!$F$6, "Equal", IF(I279&gt;Summary!$F$6, "Above", "Below")))</f>
        <v>Below</v>
      </c>
      <c r="K279" s="44">
        <f>IFERROR((I279 - Summary!$F$6)/$G$3, "NA")</f>
        <v>-0.648930534</v>
      </c>
    </row>
    <row r="280" ht="14.25" hidden="1" customHeight="1">
      <c r="B280" s="41" t="s">
        <v>593</v>
      </c>
      <c r="C280" s="30" t="s">
        <v>594</v>
      </c>
      <c r="D280" s="42" t="s">
        <v>67</v>
      </c>
      <c r="E280" s="30" t="s">
        <v>7</v>
      </c>
      <c r="F280" s="31">
        <v>105.0</v>
      </c>
      <c r="G280" s="31">
        <v>105.0</v>
      </c>
      <c r="H280" s="31">
        <v>64.0</v>
      </c>
      <c r="I280" s="32">
        <f t="shared" si="8"/>
        <v>0.6095238095</v>
      </c>
      <c r="J280" s="31" t="str">
        <f>IF(I280 = "NA", "NA", IF(I280 = Summary!$F$6, "Equal", IF(I280&gt;Summary!$F$6, "Above", "Below")))</f>
        <v>Below</v>
      </c>
      <c r="K280" s="44">
        <f>IFERROR((I280 - Summary!$F$6)/$G$3, "NA")</f>
        <v>-0.6563957904</v>
      </c>
    </row>
    <row r="281" ht="14.25" hidden="1" customHeight="1">
      <c r="B281" s="41" t="s">
        <v>595</v>
      </c>
      <c r="C281" s="30" t="s">
        <v>596</v>
      </c>
      <c r="D281" s="42" t="s">
        <v>36</v>
      </c>
      <c r="E281" s="30" t="s">
        <v>7</v>
      </c>
      <c r="F281" s="31">
        <v>40.0</v>
      </c>
      <c r="G281" s="31">
        <v>40.0</v>
      </c>
      <c r="H281" s="31">
        <v>24.0</v>
      </c>
      <c r="I281" s="32">
        <f t="shared" si="8"/>
        <v>0.6</v>
      </c>
      <c r="J281" s="31" t="str">
        <f>IF(I281 = "NA", "NA", IF(I281 = Summary!$F$6, "Equal", IF(I281&gt;Summary!$F$6, "Above", "Below")))</f>
        <v>Below</v>
      </c>
      <c r="K281" s="43">
        <f>IFERROR((I281 - Summary!$F$6)/$G$3, "NA")</f>
        <v>-0.7011873286</v>
      </c>
    </row>
    <row r="282" ht="14.25" hidden="1" customHeight="1">
      <c r="B282" s="41" t="s">
        <v>597</v>
      </c>
      <c r="C282" s="30" t="s">
        <v>598</v>
      </c>
      <c r="D282" s="42" t="s">
        <v>599</v>
      </c>
      <c r="E282" s="30" t="s">
        <v>7</v>
      </c>
      <c r="F282" s="31">
        <v>10.0</v>
      </c>
      <c r="G282" s="31">
        <v>10.0</v>
      </c>
      <c r="H282" s="31">
        <v>6.0</v>
      </c>
      <c r="I282" s="32">
        <f t="shared" si="8"/>
        <v>0.6</v>
      </c>
      <c r="J282" s="31" t="str">
        <f>IF(I282 = "NA", "NA", IF(I282 = Summary!$F$6, "Equal", IF(I282&gt;Summary!$F$6, "Above", "Below")))</f>
        <v>Below</v>
      </c>
      <c r="K282" s="44">
        <f>IFERROR((I282 - Summary!$F$6)/$G$3, "NA")</f>
        <v>-0.7011873286</v>
      </c>
    </row>
    <row r="283" ht="14.25" hidden="1" customHeight="1">
      <c r="B283" s="41" t="s">
        <v>600</v>
      </c>
      <c r="C283" s="30" t="s">
        <v>601</v>
      </c>
      <c r="D283" s="42" t="s">
        <v>262</v>
      </c>
      <c r="E283" s="30" t="s">
        <v>7</v>
      </c>
      <c r="F283" s="31">
        <v>5.0</v>
      </c>
      <c r="G283" s="31">
        <v>5.0</v>
      </c>
      <c r="H283" s="31">
        <v>3.0</v>
      </c>
      <c r="I283" s="32">
        <f t="shared" si="8"/>
        <v>0.6</v>
      </c>
      <c r="J283" s="31" t="str">
        <f>IF(I283 = "NA", "NA", IF(I283 = Summary!$F$6, "Equal", IF(I283&gt;Summary!$F$6, "Above", "Below")))</f>
        <v>Below</v>
      </c>
      <c r="K283" s="43">
        <f>IFERROR((I283 - Summary!$F$6)/$G$3, "NA")</f>
        <v>-0.7011873286</v>
      </c>
    </row>
    <row r="284" ht="14.25" hidden="1" customHeight="1">
      <c r="B284" s="41" t="s">
        <v>602</v>
      </c>
      <c r="C284" s="30" t="s">
        <v>603</v>
      </c>
      <c r="D284" s="42" t="s">
        <v>107</v>
      </c>
      <c r="E284" s="30" t="s">
        <v>7</v>
      </c>
      <c r="F284" s="31">
        <v>20.0</v>
      </c>
      <c r="G284" s="31">
        <v>20.0</v>
      </c>
      <c r="H284" s="31">
        <v>12.0</v>
      </c>
      <c r="I284" s="32">
        <f t="shared" si="8"/>
        <v>0.6</v>
      </c>
      <c r="J284" s="31" t="str">
        <f>IF(I284 = "NA", "NA", IF(I284 = Summary!$F$6, "Equal", IF(I284&gt;Summary!$F$6, "Above", "Below")))</f>
        <v>Below</v>
      </c>
      <c r="K284" s="43">
        <f>IFERROR((I284 - Summary!$F$6)/$G$3, "NA")</f>
        <v>-0.7011873286</v>
      </c>
    </row>
    <row r="285" ht="14.25" hidden="1" customHeight="1">
      <c r="B285" s="41" t="s">
        <v>604</v>
      </c>
      <c r="C285" s="30" t="s">
        <v>605</v>
      </c>
      <c r="D285" s="42" t="s">
        <v>36</v>
      </c>
      <c r="E285" s="30" t="s">
        <v>7</v>
      </c>
      <c r="F285" s="31">
        <v>150.0</v>
      </c>
      <c r="G285" s="31">
        <v>150.0</v>
      </c>
      <c r="H285" s="31">
        <v>88.0</v>
      </c>
      <c r="I285" s="32">
        <f t="shared" si="8"/>
        <v>0.5866666667</v>
      </c>
      <c r="J285" s="31" t="str">
        <f>IF(I285 = "NA", "NA", IF(I285 = Summary!$F$6, "Equal", IF(I285&gt;Summary!$F$6, "Above", "Below")))</f>
        <v>Below</v>
      </c>
      <c r="K285" s="44">
        <f>IFERROR((I285 - Summary!$F$6)/$G$3, "NA")</f>
        <v>-0.7638954821</v>
      </c>
    </row>
    <row r="286" ht="14.25" hidden="1" customHeight="1">
      <c r="B286" s="41" t="s">
        <v>606</v>
      </c>
      <c r="C286" s="30" t="s">
        <v>607</v>
      </c>
      <c r="D286" s="42" t="s">
        <v>36</v>
      </c>
      <c r="E286" s="30" t="s">
        <v>7</v>
      </c>
      <c r="F286" s="31">
        <v>82.0</v>
      </c>
      <c r="G286" s="31">
        <v>82.0</v>
      </c>
      <c r="H286" s="31">
        <v>48.0</v>
      </c>
      <c r="I286" s="32">
        <f t="shared" si="8"/>
        <v>0.5853658537</v>
      </c>
      <c r="J286" s="31" t="str">
        <f>IF(I286 = "NA", "NA", IF(I286 = Summary!$F$6, "Equal", IF(I286&gt;Summary!$F$6, "Above", "Below")))</f>
        <v>Below</v>
      </c>
      <c r="K286" s="44">
        <f>IFERROR((I286 - Summary!$F$6)/$G$3, "NA")</f>
        <v>-0.7700133507</v>
      </c>
    </row>
    <row r="287" ht="14.25" hidden="1" customHeight="1">
      <c r="B287" s="41" t="s">
        <v>608</v>
      </c>
      <c r="C287" s="30" t="s">
        <v>609</v>
      </c>
      <c r="D287" s="42" t="s">
        <v>45</v>
      </c>
      <c r="E287" s="30" t="s">
        <v>7</v>
      </c>
      <c r="F287" s="31">
        <v>24.0</v>
      </c>
      <c r="G287" s="31">
        <v>24.0</v>
      </c>
      <c r="H287" s="31">
        <v>14.0</v>
      </c>
      <c r="I287" s="32">
        <f t="shared" si="8"/>
        <v>0.5833333333</v>
      </c>
      <c r="J287" s="31" t="str">
        <f>IF(I287 = "NA", "NA", IF(I287 = Summary!$F$6, "Equal", IF(I287&gt;Summary!$F$6, "Above", "Below")))</f>
        <v>Below</v>
      </c>
      <c r="K287" s="43">
        <f>IFERROR((I287 - Summary!$F$6)/$G$3, "NA")</f>
        <v>-0.7795725205</v>
      </c>
    </row>
    <row r="288" ht="14.25" hidden="1" customHeight="1">
      <c r="B288" s="41" t="s">
        <v>610</v>
      </c>
      <c r="C288" s="30" t="s">
        <v>611</v>
      </c>
      <c r="D288" s="42" t="s">
        <v>612</v>
      </c>
      <c r="E288" s="30" t="s">
        <v>7</v>
      </c>
      <c r="F288" s="31">
        <v>24.0</v>
      </c>
      <c r="G288" s="31">
        <v>24.0</v>
      </c>
      <c r="H288" s="31">
        <v>14.0</v>
      </c>
      <c r="I288" s="32">
        <f t="shared" si="8"/>
        <v>0.5833333333</v>
      </c>
      <c r="J288" s="31" t="str">
        <f>IF(I288 = "NA", "NA", IF(I288 = Summary!$F$6, "Equal", IF(I288&gt;Summary!$F$6, "Above", "Below")))</f>
        <v>Below</v>
      </c>
      <c r="K288" s="43">
        <f>IFERROR((I288 - Summary!$F$6)/$G$3, "NA")</f>
        <v>-0.7795725205</v>
      </c>
    </row>
    <row r="289" ht="14.25" hidden="1" customHeight="1">
      <c r="B289" s="41" t="s">
        <v>613</v>
      </c>
      <c r="C289" s="30" t="s">
        <v>614</v>
      </c>
      <c r="D289" s="42" t="s">
        <v>110</v>
      </c>
      <c r="E289" s="30" t="s">
        <v>7</v>
      </c>
      <c r="F289" s="31">
        <v>24.0</v>
      </c>
      <c r="G289" s="31">
        <v>24.0</v>
      </c>
      <c r="H289" s="31">
        <v>14.0</v>
      </c>
      <c r="I289" s="32">
        <f t="shared" si="8"/>
        <v>0.5833333333</v>
      </c>
      <c r="J289" s="31" t="str">
        <f>IF(I289 = "NA", "NA", IF(I289 = Summary!$F$6, "Equal", IF(I289&gt;Summary!$F$6, "Above", "Below")))</f>
        <v>Below</v>
      </c>
      <c r="K289" s="44">
        <f>IFERROR((I289 - Summary!$F$6)/$G$3, "NA")</f>
        <v>-0.7795725205</v>
      </c>
    </row>
    <row r="290" ht="14.25" hidden="1" customHeight="1">
      <c r="B290" s="41" t="s">
        <v>615</v>
      </c>
      <c r="C290" s="30" t="s">
        <v>616</v>
      </c>
      <c r="D290" s="42" t="s">
        <v>72</v>
      </c>
      <c r="E290" s="30" t="s">
        <v>7</v>
      </c>
      <c r="F290" s="31">
        <v>86.0</v>
      </c>
      <c r="G290" s="31">
        <v>86.0</v>
      </c>
      <c r="H290" s="31">
        <v>50.0</v>
      </c>
      <c r="I290" s="32">
        <f t="shared" si="8"/>
        <v>0.5813953488</v>
      </c>
      <c r="J290" s="31" t="str">
        <f>IF(I290 = "NA", "NA", IF(I290 = Summary!$F$6, "Equal", IF(I290&gt;Summary!$F$6, "Above", "Below")))</f>
        <v>Below</v>
      </c>
      <c r="K290" s="43">
        <f>IFERROR((I290 - Summary!$F$6)/$G$3, "NA")</f>
        <v>-0.7886870777</v>
      </c>
    </row>
    <row r="291" ht="14.25" hidden="1" customHeight="1">
      <c r="B291" s="41" t="s">
        <v>617</v>
      </c>
      <c r="C291" s="30" t="s">
        <v>618</v>
      </c>
      <c r="D291" s="42" t="s">
        <v>36</v>
      </c>
      <c r="E291" s="30" t="s">
        <v>7</v>
      </c>
      <c r="F291" s="31">
        <v>88.0</v>
      </c>
      <c r="G291" s="31">
        <v>88.0</v>
      </c>
      <c r="H291" s="31">
        <v>51.0</v>
      </c>
      <c r="I291" s="32">
        <f t="shared" si="8"/>
        <v>0.5795454545</v>
      </c>
      <c r="J291" s="31" t="str">
        <f>IF(I291 = "NA", "NA", IF(I291 = Summary!$F$6, "Equal", IF(I291&gt;Summary!$F$6, "Above", "Below")))</f>
        <v>Below</v>
      </c>
      <c r="K291" s="44">
        <f>IFERROR((I291 - Summary!$F$6)/$G$3, "NA")</f>
        <v>-0.7973873368</v>
      </c>
    </row>
    <row r="292" ht="14.25" hidden="1" customHeight="1">
      <c r="B292" s="41" t="s">
        <v>619</v>
      </c>
      <c r="C292" s="30" t="s">
        <v>620</v>
      </c>
      <c r="D292" s="42" t="s">
        <v>28</v>
      </c>
      <c r="E292" s="30" t="s">
        <v>7</v>
      </c>
      <c r="F292" s="31">
        <v>19.0</v>
      </c>
      <c r="G292" s="31">
        <v>19.0</v>
      </c>
      <c r="H292" s="31">
        <v>11.0</v>
      </c>
      <c r="I292" s="32">
        <f t="shared" si="8"/>
        <v>0.5789473684</v>
      </c>
      <c r="J292" s="31" t="str">
        <f>IF(I292 = "NA", "NA", IF(I292 = Summary!$F$6, "Equal", IF(I292&gt;Summary!$F$6, "Above", "Below")))</f>
        <v>Below</v>
      </c>
      <c r="K292" s="44">
        <f>IFERROR((I292 - Summary!$F$6)/$G$3, "NA")</f>
        <v>-0.8002002025</v>
      </c>
    </row>
    <row r="293" ht="14.25" hidden="1" customHeight="1">
      <c r="B293" s="41" t="s">
        <v>621</v>
      </c>
      <c r="C293" s="30" t="s">
        <v>622</v>
      </c>
      <c r="D293" s="42" t="s">
        <v>304</v>
      </c>
      <c r="E293" s="30" t="s">
        <v>7</v>
      </c>
      <c r="F293" s="31">
        <v>19.0</v>
      </c>
      <c r="G293" s="31">
        <v>19.0</v>
      </c>
      <c r="H293" s="31">
        <v>11.0</v>
      </c>
      <c r="I293" s="32">
        <f t="shared" si="8"/>
        <v>0.5789473684</v>
      </c>
      <c r="J293" s="31" t="str">
        <f>IF(I293 = "NA", "NA", IF(I293 = Summary!$F$6, "Equal", IF(I293&gt;Summary!$F$6, "Above", "Below")))</f>
        <v>Below</v>
      </c>
      <c r="K293" s="44">
        <f>IFERROR((I293 - Summary!$F$6)/$G$3, "NA")</f>
        <v>-0.8002002025</v>
      </c>
    </row>
    <row r="294" ht="14.25" hidden="1" customHeight="1">
      <c r="B294" s="41" t="s">
        <v>623</v>
      </c>
      <c r="C294" s="30" t="s">
        <v>624</v>
      </c>
      <c r="D294" s="42" t="s">
        <v>330</v>
      </c>
      <c r="E294" s="30" t="s">
        <v>7</v>
      </c>
      <c r="F294" s="31">
        <v>106.0</v>
      </c>
      <c r="G294" s="31">
        <v>106.0</v>
      </c>
      <c r="H294" s="31">
        <v>61.0</v>
      </c>
      <c r="I294" s="32">
        <f t="shared" si="8"/>
        <v>0.5754716981</v>
      </c>
      <c r="J294" s="31" t="str">
        <f>IF(I294 = "NA", "NA", IF(I294 = Summary!$F$6, "Equal", IF(I294&gt;Summary!$F$6, "Above", "Below")))</f>
        <v>Below</v>
      </c>
      <c r="K294" s="44">
        <f>IFERROR((I294 - Summary!$F$6)/$G$3, "NA")</f>
        <v>-0.8165466676</v>
      </c>
    </row>
    <row r="295" ht="14.25" hidden="1" customHeight="1">
      <c r="B295" s="41" t="s">
        <v>625</v>
      </c>
      <c r="C295" s="30" t="s">
        <v>626</v>
      </c>
      <c r="D295" s="42" t="s">
        <v>31</v>
      </c>
      <c r="E295" s="30" t="s">
        <v>7</v>
      </c>
      <c r="F295" s="31">
        <v>30.0</v>
      </c>
      <c r="G295" s="31">
        <v>30.0</v>
      </c>
      <c r="H295" s="31">
        <v>17.0</v>
      </c>
      <c r="I295" s="32">
        <f t="shared" si="8"/>
        <v>0.5666666667</v>
      </c>
      <c r="J295" s="31" t="str">
        <f>IF(I295 = "NA", "NA", IF(I295 = Summary!$F$6, "Equal", IF(I295&gt;Summary!$F$6, "Above", "Below")))</f>
        <v>Below</v>
      </c>
      <c r="K295" s="44">
        <f>IFERROR((I295 - Summary!$F$6)/$G$3, "NA")</f>
        <v>-0.8579577123</v>
      </c>
    </row>
    <row r="296" ht="14.25" hidden="1" customHeight="1">
      <c r="B296" s="41" t="s">
        <v>627</v>
      </c>
      <c r="C296" s="30" t="s">
        <v>628</v>
      </c>
      <c r="D296" s="42" t="s">
        <v>149</v>
      </c>
      <c r="E296" s="30" t="s">
        <v>7</v>
      </c>
      <c r="F296" s="31">
        <v>317.0</v>
      </c>
      <c r="G296" s="31">
        <v>317.0</v>
      </c>
      <c r="H296" s="31">
        <v>179.0</v>
      </c>
      <c r="I296" s="32">
        <f t="shared" si="8"/>
        <v>0.5646687697</v>
      </c>
      <c r="J296" s="31" t="str">
        <f>IF(I296 = "NA", "NA", IF(I296 = Summary!$F$6, "Equal", IF(I296&gt;Summary!$F$6, "Above", "Below")))</f>
        <v>Below</v>
      </c>
      <c r="K296" s="43">
        <f>IFERROR((I296 - Summary!$F$6)/$G$3, "NA")</f>
        <v>-0.8673540445</v>
      </c>
    </row>
    <row r="297" ht="14.25" hidden="1" customHeight="1">
      <c r="B297" s="41" t="s">
        <v>629</v>
      </c>
      <c r="C297" s="30" t="s">
        <v>630</v>
      </c>
      <c r="D297" s="42" t="s">
        <v>39</v>
      </c>
      <c r="E297" s="30" t="s">
        <v>7</v>
      </c>
      <c r="F297" s="31">
        <v>16.0</v>
      </c>
      <c r="G297" s="31">
        <v>16.0</v>
      </c>
      <c r="H297" s="31">
        <v>9.0</v>
      </c>
      <c r="I297" s="32">
        <f t="shared" si="8"/>
        <v>0.5625</v>
      </c>
      <c r="J297" s="31" t="str">
        <f>IF(I297 = "NA", "NA", IF(I297 = Summary!$F$6, "Equal", IF(I297&gt;Summary!$F$6, "Above", "Below")))</f>
        <v>Below</v>
      </c>
      <c r="K297" s="44">
        <f>IFERROR((I297 - Summary!$F$6)/$G$3, "NA")</f>
        <v>-0.8775540103</v>
      </c>
    </row>
    <row r="298" ht="14.25" hidden="1" customHeight="1">
      <c r="B298" s="41" t="s">
        <v>631</v>
      </c>
      <c r="C298" s="30" t="s">
        <v>632</v>
      </c>
      <c r="D298" s="42" t="s">
        <v>101</v>
      </c>
      <c r="E298" s="30" t="s">
        <v>7</v>
      </c>
      <c r="F298" s="31">
        <v>16.0</v>
      </c>
      <c r="G298" s="31">
        <v>16.0</v>
      </c>
      <c r="H298" s="31">
        <v>9.0</v>
      </c>
      <c r="I298" s="32">
        <f t="shared" si="8"/>
        <v>0.5625</v>
      </c>
      <c r="J298" s="31" t="str">
        <f>IF(I298 = "NA", "NA", IF(I298 = Summary!$F$6, "Equal", IF(I298&gt;Summary!$F$6, "Above", "Below")))</f>
        <v>Below</v>
      </c>
      <c r="K298" s="44">
        <f>IFERROR((I298 - Summary!$F$6)/$G$3, "NA")</f>
        <v>-0.8775540103</v>
      </c>
    </row>
    <row r="299" ht="14.25" hidden="1" customHeight="1">
      <c r="B299" s="41" t="s">
        <v>633</v>
      </c>
      <c r="C299" s="30" t="s">
        <v>634</v>
      </c>
      <c r="D299" s="42" t="s">
        <v>635</v>
      </c>
      <c r="E299" s="30" t="s">
        <v>7</v>
      </c>
      <c r="F299" s="31">
        <v>43.0</v>
      </c>
      <c r="G299" s="31">
        <v>43.0</v>
      </c>
      <c r="H299" s="31">
        <v>24.0</v>
      </c>
      <c r="I299" s="32">
        <f t="shared" si="8"/>
        <v>0.5581395349</v>
      </c>
      <c r="J299" s="31" t="str">
        <f>IF(I299 = "NA", "NA", IF(I299 = Summary!$F$6, "Equal", IF(I299&gt;Summary!$F$6, "Above", "Below")))</f>
        <v>Below</v>
      </c>
      <c r="K299" s="43">
        <f>IFERROR((I299 - Summary!$F$6)/$G$3, "NA")</f>
        <v>-0.898061764</v>
      </c>
    </row>
    <row r="300" ht="14.25" hidden="1" customHeight="1">
      <c r="B300" s="41" t="s">
        <v>636</v>
      </c>
      <c r="C300" s="30" t="s">
        <v>637</v>
      </c>
      <c r="D300" s="42" t="s">
        <v>36</v>
      </c>
      <c r="E300" s="30" t="s">
        <v>7</v>
      </c>
      <c r="F300" s="31">
        <v>117.0</v>
      </c>
      <c r="G300" s="31">
        <v>117.0</v>
      </c>
      <c r="H300" s="31">
        <v>65.0</v>
      </c>
      <c r="I300" s="32">
        <f t="shared" si="8"/>
        <v>0.5555555556</v>
      </c>
      <c r="J300" s="31" t="str">
        <f>IF(I300 = "NA", "NA", IF(I300 = Summary!$F$6, "Equal", IF(I300&gt;Summary!$F$6, "Above", "Below")))</f>
        <v>Below</v>
      </c>
      <c r="K300" s="44">
        <f>IFERROR((I300 - Summary!$F$6)/$G$3, "NA")</f>
        <v>-0.9102145069</v>
      </c>
    </row>
    <row r="301" ht="14.25" hidden="1" customHeight="1">
      <c r="B301" s="41" t="s">
        <v>638</v>
      </c>
      <c r="C301" s="30" t="s">
        <v>639</v>
      </c>
      <c r="D301" s="42" t="s">
        <v>36</v>
      </c>
      <c r="E301" s="30" t="s">
        <v>7</v>
      </c>
      <c r="F301" s="31">
        <v>60.0</v>
      </c>
      <c r="G301" s="31">
        <v>60.0</v>
      </c>
      <c r="H301" s="31">
        <v>33.0</v>
      </c>
      <c r="I301" s="32">
        <f t="shared" si="8"/>
        <v>0.55</v>
      </c>
      <c r="J301" s="31" t="str">
        <f>IF(I301 = "NA", "NA", IF(I301 = Summary!$F$6, "Equal", IF(I301&gt;Summary!$F$6, "Above", "Below")))</f>
        <v>Below</v>
      </c>
      <c r="K301" s="44">
        <f>IFERROR((I301 - Summary!$F$6)/$G$3, "NA")</f>
        <v>-0.9363429042</v>
      </c>
    </row>
    <row r="302" ht="14.25" hidden="1" customHeight="1">
      <c r="B302" s="41" t="s">
        <v>640</v>
      </c>
      <c r="C302" s="30" t="s">
        <v>641</v>
      </c>
      <c r="D302" s="42" t="s">
        <v>67</v>
      </c>
      <c r="E302" s="30" t="s">
        <v>7</v>
      </c>
      <c r="F302" s="31">
        <v>11.0</v>
      </c>
      <c r="G302" s="31">
        <v>11.0</v>
      </c>
      <c r="H302" s="31">
        <v>6.0</v>
      </c>
      <c r="I302" s="32">
        <f t="shared" si="8"/>
        <v>0.5454545455</v>
      </c>
      <c r="J302" s="31" t="str">
        <f>IF(I302 = "NA", "NA", IF(I302 = Summary!$F$6, "Equal", IF(I302&gt;Summary!$F$6, "Above", "Below")))</f>
        <v>Below</v>
      </c>
      <c r="K302" s="43">
        <f>IFERROR((I302 - Summary!$F$6)/$G$3, "NA")</f>
        <v>-0.9577206838</v>
      </c>
    </row>
    <row r="303" ht="14.25" hidden="1" customHeight="1">
      <c r="B303" s="41" t="s">
        <v>642</v>
      </c>
      <c r="C303" s="30" t="s">
        <v>643</v>
      </c>
      <c r="D303" s="42" t="s">
        <v>67</v>
      </c>
      <c r="E303" s="30" t="s">
        <v>7</v>
      </c>
      <c r="F303" s="31">
        <v>103.0</v>
      </c>
      <c r="G303" s="31">
        <v>103.0</v>
      </c>
      <c r="H303" s="31">
        <v>56.0</v>
      </c>
      <c r="I303" s="32">
        <f t="shared" si="8"/>
        <v>0.5436893204</v>
      </c>
      <c r="J303" s="31" t="str">
        <f>IF(I303 = "NA", "NA", IF(I303 = Summary!$F$6, "Equal", IF(I303&gt;Summary!$F$6, "Above", "Below")))</f>
        <v>Below</v>
      </c>
      <c r="K303" s="44">
        <f>IFERROR((I303 - Summary!$F$6)/$G$3, "NA")</f>
        <v>-0.9660227341</v>
      </c>
    </row>
    <row r="304" ht="14.25" hidden="1" customHeight="1">
      <c r="B304" s="41" t="s">
        <v>644</v>
      </c>
      <c r="C304" s="30" t="s">
        <v>645</v>
      </c>
      <c r="D304" s="42" t="s">
        <v>80</v>
      </c>
      <c r="E304" s="30" t="s">
        <v>7</v>
      </c>
      <c r="F304" s="31">
        <v>74.0</v>
      </c>
      <c r="G304" s="31">
        <v>74.0</v>
      </c>
      <c r="H304" s="31">
        <v>40.0</v>
      </c>
      <c r="I304" s="32">
        <f t="shared" si="8"/>
        <v>0.5405405405</v>
      </c>
      <c r="J304" s="31" t="str">
        <f>IF(I304 = "NA", "NA", IF(I304 = Summary!$F$6, "Equal", IF(I304&gt;Summary!$F$6, "Above", "Below")))</f>
        <v>Below</v>
      </c>
      <c r="K304" s="44">
        <f>IFERROR((I304 - Summary!$F$6)/$G$3, "NA")</f>
        <v>-0.9808317969</v>
      </c>
    </row>
    <row r="305" ht="14.25" hidden="1" customHeight="1">
      <c r="B305" s="41" t="s">
        <v>646</v>
      </c>
      <c r="C305" s="30" t="s">
        <v>647</v>
      </c>
      <c r="D305" s="42" t="s">
        <v>181</v>
      </c>
      <c r="E305" s="30" t="s">
        <v>7</v>
      </c>
      <c r="F305" s="31">
        <v>217.0</v>
      </c>
      <c r="G305" s="31">
        <v>217.0</v>
      </c>
      <c r="H305" s="31">
        <v>117.0</v>
      </c>
      <c r="I305" s="32">
        <f t="shared" si="8"/>
        <v>0.5391705069</v>
      </c>
      <c r="J305" s="31" t="str">
        <f>IF(I305 = "NA", "NA", IF(I305 = Summary!$F$6, "Equal", IF(I305&gt;Summary!$F$6, "Above", "Below")))</f>
        <v>Below</v>
      </c>
      <c r="K305" s="44">
        <f>IFERROR((I305 - Summary!$F$6)/$G$3, "NA")</f>
        <v>-0.9872752178</v>
      </c>
    </row>
    <row r="306" ht="14.25" hidden="1" customHeight="1">
      <c r="B306" s="41" t="s">
        <v>648</v>
      </c>
      <c r="C306" s="30" t="s">
        <v>649</v>
      </c>
      <c r="D306" s="42" t="s">
        <v>67</v>
      </c>
      <c r="E306" s="30" t="s">
        <v>7</v>
      </c>
      <c r="F306" s="31">
        <v>13.0</v>
      </c>
      <c r="G306" s="31">
        <v>13.0</v>
      </c>
      <c r="H306" s="31">
        <v>7.0</v>
      </c>
      <c r="I306" s="32">
        <f t="shared" si="8"/>
        <v>0.5384615385</v>
      </c>
      <c r="J306" s="31" t="str">
        <f>IF(I306 = "NA", "NA", IF(I306 = Summary!$F$6, "Equal", IF(I306&gt;Summary!$F$6, "Above", "Below")))</f>
        <v>Below</v>
      </c>
      <c r="K306" s="44">
        <f>IFERROR((I306 - Summary!$F$6)/$G$3, "NA")</f>
        <v>-0.9906095755</v>
      </c>
    </row>
    <row r="307" ht="14.25" hidden="1" customHeight="1">
      <c r="B307" s="41" t="s">
        <v>650</v>
      </c>
      <c r="C307" s="30" t="s">
        <v>651</v>
      </c>
      <c r="D307" s="42" t="s">
        <v>92</v>
      </c>
      <c r="E307" s="30" t="s">
        <v>7</v>
      </c>
      <c r="F307" s="31">
        <v>13.0</v>
      </c>
      <c r="G307" s="31">
        <v>13.0</v>
      </c>
      <c r="H307" s="31">
        <v>7.0</v>
      </c>
      <c r="I307" s="32">
        <f t="shared" si="8"/>
        <v>0.5384615385</v>
      </c>
      <c r="J307" s="31" t="str">
        <f>IF(I307 = "NA", "NA", IF(I307 = Summary!$F$6, "Equal", IF(I307&gt;Summary!$F$6, "Above", "Below")))</f>
        <v>Below</v>
      </c>
      <c r="K307" s="44">
        <f>IFERROR((I307 - Summary!$F$6)/$G$3, "NA")</f>
        <v>-0.9906095755</v>
      </c>
    </row>
    <row r="308" ht="14.25" hidden="1" customHeight="1">
      <c r="B308" s="41" t="s">
        <v>652</v>
      </c>
      <c r="C308" s="30" t="s">
        <v>653</v>
      </c>
      <c r="D308" s="42" t="s">
        <v>495</v>
      </c>
      <c r="E308" s="30" t="s">
        <v>7</v>
      </c>
      <c r="F308" s="31">
        <v>15.0</v>
      </c>
      <c r="G308" s="31">
        <v>15.0</v>
      </c>
      <c r="H308" s="31">
        <v>8.0</v>
      </c>
      <c r="I308" s="32">
        <f t="shared" si="8"/>
        <v>0.5333333333</v>
      </c>
      <c r="J308" s="31" t="str">
        <f>IF(I308 = "NA", "NA", IF(I308 = Summary!$F$6, "Equal", IF(I308&gt;Summary!$F$6, "Above", "Below")))</f>
        <v>Below</v>
      </c>
      <c r="K308" s="44">
        <f>IFERROR((I308 - Summary!$F$6)/$G$3, "NA")</f>
        <v>-1.014728096</v>
      </c>
    </row>
    <row r="309" ht="14.25" hidden="1" customHeight="1">
      <c r="B309" s="41" t="s">
        <v>654</v>
      </c>
      <c r="C309" s="30" t="s">
        <v>655</v>
      </c>
      <c r="D309" s="42" t="s">
        <v>83</v>
      </c>
      <c r="E309" s="30" t="s">
        <v>7</v>
      </c>
      <c r="F309" s="31">
        <v>15.0</v>
      </c>
      <c r="G309" s="31">
        <v>15.0</v>
      </c>
      <c r="H309" s="31">
        <v>8.0</v>
      </c>
      <c r="I309" s="32">
        <f t="shared" si="8"/>
        <v>0.5333333333</v>
      </c>
      <c r="J309" s="31" t="str">
        <f>IF(I309 = "NA", "NA", IF(I309 = Summary!$F$6, "Equal", IF(I309&gt;Summary!$F$6, "Above", "Below")))</f>
        <v>Below</v>
      </c>
      <c r="K309" s="43">
        <f>IFERROR((I309 - Summary!$F$6)/$G$3, "NA")</f>
        <v>-1.014728096</v>
      </c>
    </row>
    <row r="310" ht="14.25" hidden="1" customHeight="1">
      <c r="B310" s="41" t="s">
        <v>656</v>
      </c>
      <c r="C310" s="30" t="s">
        <v>657</v>
      </c>
      <c r="D310" s="42" t="s">
        <v>72</v>
      </c>
      <c r="E310" s="30" t="s">
        <v>7</v>
      </c>
      <c r="F310" s="31">
        <v>32.0</v>
      </c>
      <c r="G310" s="31">
        <v>32.0</v>
      </c>
      <c r="H310" s="31">
        <v>17.0</v>
      </c>
      <c r="I310" s="32">
        <f t="shared" si="8"/>
        <v>0.53125</v>
      </c>
      <c r="J310" s="31" t="str">
        <f>IF(I310 = "NA", "NA", IF(I310 = Summary!$F$6, "Equal", IF(I310&gt;Summary!$F$6, "Above", "Below")))</f>
        <v>Below</v>
      </c>
      <c r="K310" s="44">
        <f>IFERROR((I310 - Summary!$F$6)/$G$3, "NA")</f>
        <v>-1.024526245</v>
      </c>
    </row>
    <row r="311" ht="14.25" hidden="1" customHeight="1">
      <c r="B311" s="41" t="s">
        <v>658</v>
      </c>
      <c r="C311" s="30" t="s">
        <v>659</v>
      </c>
      <c r="D311" s="42" t="s">
        <v>83</v>
      </c>
      <c r="E311" s="30" t="s">
        <v>7</v>
      </c>
      <c r="F311" s="31">
        <v>40.0</v>
      </c>
      <c r="G311" s="31">
        <v>40.0</v>
      </c>
      <c r="H311" s="31">
        <v>21.0</v>
      </c>
      <c r="I311" s="32">
        <f t="shared" si="8"/>
        <v>0.525</v>
      </c>
      <c r="J311" s="31" t="str">
        <f>IF(I311 = "NA", "NA", IF(I311 = Summary!$F$6, "Equal", IF(I311&gt;Summary!$F$6, "Above", "Below")))</f>
        <v>Below</v>
      </c>
      <c r="K311" s="43">
        <f>IFERROR((I311 - Summary!$F$6)/$G$3, "NA")</f>
        <v>-1.053920692</v>
      </c>
    </row>
    <row r="312" ht="14.25" hidden="1" customHeight="1">
      <c r="B312" s="41" t="s">
        <v>660</v>
      </c>
      <c r="C312" s="30" t="s">
        <v>661</v>
      </c>
      <c r="D312" s="42" t="s">
        <v>104</v>
      </c>
      <c r="E312" s="30" t="s">
        <v>7</v>
      </c>
      <c r="F312" s="31">
        <v>45.0</v>
      </c>
      <c r="G312" s="31">
        <v>45.0</v>
      </c>
      <c r="H312" s="31">
        <v>23.0</v>
      </c>
      <c r="I312" s="32">
        <f t="shared" si="8"/>
        <v>0.5111111111</v>
      </c>
      <c r="J312" s="31" t="str">
        <f>IF(I312 = "NA", "NA", IF(I312 = Summary!$F$6, "Equal", IF(I312&gt;Summary!$F$6, "Above", "Below")))</f>
        <v>Below</v>
      </c>
      <c r="K312" s="44">
        <f>IFERROR((I312 - Summary!$F$6)/$G$3, "NA")</f>
        <v>-1.119241685</v>
      </c>
    </row>
    <row r="313" ht="14.25" hidden="1" customHeight="1">
      <c r="B313" s="41" t="s">
        <v>662</v>
      </c>
      <c r="C313" s="30" t="s">
        <v>663</v>
      </c>
      <c r="D313" s="42" t="s">
        <v>92</v>
      </c>
      <c r="E313" s="30" t="s">
        <v>7</v>
      </c>
      <c r="F313" s="31">
        <v>49.0</v>
      </c>
      <c r="G313" s="31">
        <v>49.0</v>
      </c>
      <c r="H313" s="31">
        <v>25.0</v>
      </c>
      <c r="I313" s="32">
        <f t="shared" si="8"/>
        <v>0.5102040816</v>
      </c>
      <c r="J313" s="31" t="str">
        <f>IF(I313 = "NA", "NA", IF(I313 = Summary!$F$6, "Equal", IF(I313&gt;Summary!$F$6, "Above", "Below")))</f>
        <v>Below</v>
      </c>
      <c r="K313" s="44">
        <f>IFERROR((I313 - Summary!$F$6)/$G$3, "NA")</f>
        <v>-1.123507546</v>
      </c>
    </row>
    <row r="314" ht="14.25" hidden="1" customHeight="1">
      <c r="B314" s="41" t="s">
        <v>664</v>
      </c>
      <c r="C314" s="30" t="s">
        <v>665</v>
      </c>
      <c r="D314" s="42" t="s">
        <v>28</v>
      </c>
      <c r="E314" s="30" t="s">
        <v>7</v>
      </c>
      <c r="F314" s="31">
        <v>20.0</v>
      </c>
      <c r="G314" s="31">
        <v>20.0</v>
      </c>
      <c r="H314" s="31">
        <v>10.0</v>
      </c>
      <c r="I314" s="32">
        <f t="shared" si="8"/>
        <v>0.5</v>
      </c>
      <c r="J314" s="31" t="str">
        <f>IF(I314 = "NA", "NA", IF(I314 = Summary!$F$6, "Equal", IF(I314&gt;Summary!$F$6, "Above", "Below")))</f>
        <v>Below</v>
      </c>
      <c r="K314" s="44">
        <f>IFERROR((I314 - Summary!$F$6)/$G$3, "NA")</f>
        <v>-1.17149848</v>
      </c>
    </row>
    <row r="315" ht="14.25" hidden="1" customHeight="1">
      <c r="B315" s="41" t="s">
        <v>666</v>
      </c>
      <c r="C315" s="30" t="s">
        <v>667</v>
      </c>
      <c r="D315" s="42" t="s">
        <v>31</v>
      </c>
      <c r="E315" s="30" t="s">
        <v>7</v>
      </c>
      <c r="F315" s="31">
        <v>8.0</v>
      </c>
      <c r="G315" s="31">
        <v>8.0</v>
      </c>
      <c r="H315" s="31">
        <v>4.0</v>
      </c>
      <c r="I315" s="32">
        <f t="shared" si="8"/>
        <v>0.5</v>
      </c>
      <c r="J315" s="31" t="str">
        <f>IF(I315 = "NA", "NA", IF(I315 = Summary!$F$6, "Equal", IF(I315&gt;Summary!$F$6, "Above", "Below")))</f>
        <v>Below</v>
      </c>
      <c r="K315" s="43">
        <f>IFERROR((I315 - Summary!$F$6)/$G$3, "NA")</f>
        <v>-1.17149848</v>
      </c>
    </row>
    <row r="316" ht="14.25" hidden="1" customHeight="1">
      <c r="B316" s="41" t="s">
        <v>668</v>
      </c>
      <c r="C316" s="30" t="s">
        <v>669</v>
      </c>
      <c r="D316" s="42" t="s">
        <v>405</v>
      </c>
      <c r="E316" s="30" t="s">
        <v>7</v>
      </c>
      <c r="F316" s="31">
        <v>42.0</v>
      </c>
      <c r="G316" s="31">
        <v>42.0</v>
      </c>
      <c r="H316" s="31">
        <v>21.0</v>
      </c>
      <c r="I316" s="32">
        <f t="shared" si="8"/>
        <v>0.5</v>
      </c>
      <c r="J316" s="31" t="str">
        <f>IF(I316 = "NA", "NA", IF(I316 = Summary!$F$6, "Equal", IF(I316&gt;Summary!$F$6, "Above", "Below")))</f>
        <v>Below</v>
      </c>
      <c r="K316" s="44">
        <f>IFERROR((I316 - Summary!$F$6)/$G$3, "NA")</f>
        <v>-1.17149848</v>
      </c>
    </row>
    <row r="317" ht="14.25" hidden="1" customHeight="1">
      <c r="B317" s="41" t="s">
        <v>670</v>
      </c>
      <c r="C317" s="30" t="s">
        <v>671</v>
      </c>
      <c r="D317" s="42" t="s">
        <v>36</v>
      </c>
      <c r="E317" s="30" t="s">
        <v>7</v>
      </c>
      <c r="F317" s="31">
        <v>2.0</v>
      </c>
      <c r="G317" s="31">
        <v>2.0</v>
      </c>
      <c r="H317" s="31">
        <v>1.0</v>
      </c>
      <c r="I317" s="32">
        <f t="shared" si="8"/>
        <v>0.5</v>
      </c>
      <c r="J317" s="31" t="str">
        <f>IF(I317 = "NA", "NA", IF(I317 = Summary!$F$6, "Equal", IF(I317&gt;Summary!$F$6, "Above", "Below")))</f>
        <v>Below</v>
      </c>
      <c r="K317" s="44">
        <f>IFERROR((I317 - Summary!$F$6)/$G$3, "NA")</f>
        <v>-1.17149848</v>
      </c>
    </row>
    <row r="318" ht="14.25" hidden="1" customHeight="1">
      <c r="B318" s="41" t="s">
        <v>672</v>
      </c>
      <c r="C318" s="30" t="s">
        <v>673</v>
      </c>
      <c r="D318" s="42" t="s">
        <v>170</v>
      </c>
      <c r="E318" s="30" t="s">
        <v>7</v>
      </c>
      <c r="F318" s="31">
        <v>10.0</v>
      </c>
      <c r="G318" s="31">
        <v>10.0</v>
      </c>
      <c r="H318" s="31">
        <v>5.0</v>
      </c>
      <c r="I318" s="32">
        <f t="shared" si="8"/>
        <v>0.5</v>
      </c>
      <c r="J318" s="31" t="str">
        <f>IF(I318 = "NA", "NA", IF(I318 = Summary!$F$6, "Equal", IF(I318&gt;Summary!$F$6, "Above", "Below")))</f>
        <v>Below</v>
      </c>
      <c r="K318" s="43">
        <f>IFERROR((I318 - Summary!$F$6)/$G$3, "NA")</f>
        <v>-1.17149848</v>
      </c>
    </row>
    <row r="319" ht="14.25" hidden="1" customHeight="1">
      <c r="B319" s="41" t="s">
        <v>674</v>
      </c>
      <c r="C319" s="30" t="s">
        <v>675</v>
      </c>
      <c r="D319" s="42" t="s">
        <v>45</v>
      </c>
      <c r="E319" s="30" t="s">
        <v>7</v>
      </c>
      <c r="F319" s="31">
        <v>8.0</v>
      </c>
      <c r="G319" s="31">
        <v>8.0</v>
      </c>
      <c r="H319" s="31">
        <v>4.0</v>
      </c>
      <c r="I319" s="32">
        <f t="shared" si="8"/>
        <v>0.5</v>
      </c>
      <c r="J319" s="31" t="str">
        <f>IF(I319 = "NA", "NA", IF(I319 = Summary!$F$6, "Equal", IF(I319&gt;Summary!$F$6, "Above", "Below")))</f>
        <v>Below</v>
      </c>
      <c r="K319" s="43">
        <f>IFERROR((I319 - Summary!$F$6)/$G$3, "NA")</f>
        <v>-1.17149848</v>
      </c>
    </row>
    <row r="320" ht="14.25" hidden="1" customHeight="1">
      <c r="B320" s="41" t="s">
        <v>676</v>
      </c>
      <c r="C320" s="30" t="s">
        <v>677</v>
      </c>
      <c r="D320" s="42" t="s">
        <v>72</v>
      </c>
      <c r="E320" s="30" t="s">
        <v>7</v>
      </c>
      <c r="F320" s="31">
        <v>2.0</v>
      </c>
      <c r="G320" s="31">
        <v>2.0</v>
      </c>
      <c r="H320" s="31">
        <v>1.0</v>
      </c>
      <c r="I320" s="32">
        <f t="shared" si="8"/>
        <v>0.5</v>
      </c>
      <c r="J320" s="31" t="str">
        <f>IF(I320 = "NA", "NA", IF(I320 = Summary!$F$6, "Equal", IF(I320&gt;Summary!$F$6, "Above", "Below")))</f>
        <v>Below</v>
      </c>
      <c r="K320" s="43">
        <f>IFERROR((I320 - Summary!$F$6)/$G$3, "NA")</f>
        <v>-1.17149848</v>
      </c>
    </row>
    <row r="321" ht="14.25" hidden="1" customHeight="1">
      <c r="B321" s="41" t="s">
        <v>678</v>
      </c>
      <c r="C321" s="30" t="s">
        <v>679</v>
      </c>
      <c r="D321" s="42" t="s">
        <v>104</v>
      </c>
      <c r="E321" s="30" t="s">
        <v>7</v>
      </c>
      <c r="F321" s="31">
        <v>4.0</v>
      </c>
      <c r="G321" s="31">
        <v>4.0</v>
      </c>
      <c r="H321" s="31">
        <v>2.0</v>
      </c>
      <c r="I321" s="32">
        <f t="shared" si="8"/>
        <v>0.5</v>
      </c>
      <c r="J321" s="31" t="str">
        <f>IF(I321 = "NA", "NA", IF(I321 = Summary!$F$6, "Equal", IF(I321&gt;Summary!$F$6, "Above", "Below")))</f>
        <v>Below</v>
      </c>
      <c r="K321" s="44">
        <f>IFERROR((I321 - Summary!$F$6)/$G$3, "NA")</f>
        <v>-1.17149848</v>
      </c>
    </row>
    <row r="322" ht="14.25" hidden="1" customHeight="1">
      <c r="B322" s="41" t="s">
        <v>680</v>
      </c>
      <c r="C322" s="30" t="s">
        <v>681</v>
      </c>
      <c r="D322" s="42" t="s">
        <v>682</v>
      </c>
      <c r="E322" s="30" t="s">
        <v>7</v>
      </c>
      <c r="F322" s="31">
        <v>41.0</v>
      </c>
      <c r="G322" s="31">
        <v>41.0</v>
      </c>
      <c r="H322" s="31">
        <v>20.0</v>
      </c>
      <c r="I322" s="32">
        <f t="shared" si="8"/>
        <v>0.487804878</v>
      </c>
      <c r="J322" s="31" t="str">
        <f>IF(I322 = "NA", "NA", IF(I322 = Summary!$F$6, "Equal", IF(I322&gt;Summary!$F$6, "Above", "Below")))</f>
        <v>Below</v>
      </c>
      <c r="K322" s="44">
        <f>IFERROR((I322 - Summary!$F$6)/$G$3, "NA")</f>
        <v>-1.228853498</v>
      </c>
    </row>
    <row r="323" ht="14.25" hidden="1" customHeight="1">
      <c r="B323" s="41" t="s">
        <v>683</v>
      </c>
      <c r="C323" s="30" t="s">
        <v>684</v>
      </c>
      <c r="D323" s="42" t="s">
        <v>304</v>
      </c>
      <c r="E323" s="30" t="s">
        <v>7</v>
      </c>
      <c r="F323" s="31">
        <v>77.0</v>
      </c>
      <c r="G323" s="31">
        <v>77.0</v>
      </c>
      <c r="H323" s="31">
        <v>37.0</v>
      </c>
      <c r="I323" s="32">
        <f t="shared" si="8"/>
        <v>0.4805194805</v>
      </c>
      <c r="J323" s="31" t="str">
        <f>IF(I323 = "NA", "NA", IF(I323 = Summary!$F$6, "Equal", IF(I323&gt;Summary!$F$6, "Above", "Below")))</f>
        <v>Below</v>
      </c>
      <c r="K323" s="44">
        <f>IFERROR((I323 - Summary!$F$6)/$G$3, "NA")</f>
        <v>-1.263117535</v>
      </c>
    </row>
    <row r="324" ht="14.25" hidden="1" customHeight="1">
      <c r="B324" s="41" t="s">
        <v>685</v>
      </c>
      <c r="C324" s="30" t="s">
        <v>686</v>
      </c>
      <c r="D324" s="42" t="s">
        <v>31</v>
      </c>
      <c r="E324" s="30" t="s">
        <v>7</v>
      </c>
      <c r="F324" s="31">
        <v>40.0</v>
      </c>
      <c r="G324" s="31">
        <v>40.0</v>
      </c>
      <c r="H324" s="31">
        <v>19.0</v>
      </c>
      <c r="I324" s="32">
        <f t="shared" si="8"/>
        <v>0.475</v>
      </c>
      <c r="J324" s="31" t="str">
        <f>IF(I324 = "NA", "NA", IF(I324 = Summary!$F$6, "Equal", IF(I324&gt;Summary!$F$6, "Above", "Below")))</f>
        <v>Below</v>
      </c>
      <c r="K324" s="43">
        <f>IFERROR((I324 - Summary!$F$6)/$G$3, "NA")</f>
        <v>-1.289076268</v>
      </c>
    </row>
    <row r="325" ht="14.25" hidden="1" customHeight="1">
      <c r="B325" s="41" t="s">
        <v>687</v>
      </c>
      <c r="C325" s="30" t="s">
        <v>688</v>
      </c>
      <c r="D325" s="42" t="s">
        <v>36</v>
      </c>
      <c r="E325" s="30" t="s">
        <v>7</v>
      </c>
      <c r="F325" s="31">
        <v>15.0</v>
      </c>
      <c r="G325" s="31">
        <v>15.0</v>
      </c>
      <c r="H325" s="31">
        <v>7.0</v>
      </c>
      <c r="I325" s="32">
        <f t="shared" si="8"/>
        <v>0.4666666667</v>
      </c>
      <c r="J325" s="31" t="str">
        <f>IF(I325 = "NA", "NA", IF(I325 = Summary!$F$6, "Equal", IF(I325&gt;Summary!$F$6, "Above", "Below")))</f>
        <v>Below</v>
      </c>
      <c r="K325" s="44">
        <f>IFERROR((I325 - Summary!$F$6)/$G$3, "NA")</f>
        <v>-1.328268864</v>
      </c>
    </row>
    <row r="326" ht="14.25" hidden="1" customHeight="1">
      <c r="B326" s="41" t="s">
        <v>689</v>
      </c>
      <c r="C326" s="30" t="s">
        <v>690</v>
      </c>
      <c r="D326" s="42" t="s">
        <v>72</v>
      </c>
      <c r="E326" s="30" t="s">
        <v>7</v>
      </c>
      <c r="F326" s="31">
        <v>28.0</v>
      </c>
      <c r="G326" s="31">
        <v>28.0</v>
      </c>
      <c r="H326" s="31">
        <v>13.0</v>
      </c>
      <c r="I326" s="32">
        <f t="shared" si="8"/>
        <v>0.4642857143</v>
      </c>
      <c r="J326" s="31" t="str">
        <f>IF(I326 = "NA", "NA", IF(I326 = Summary!$F$6, "Equal", IF(I326&gt;Summary!$F$6, "Above", "Below")))</f>
        <v>Below</v>
      </c>
      <c r="K326" s="44">
        <f>IFERROR((I326 - Summary!$F$6)/$G$3, "NA")</f>
        <v>-1.339466748</v>
      </c>
    </row>
    <row r="327" ht="14.25" hidden="1" customHeight="1">
      <c r="B327" s="41" t="s">
        <v>691</v>
      </c>
      <c r="C327" s="30" t="s">
        <v>692</v>
      </c>
      <c r="D327" s="42" t="s">
        <v>67</v>
      </c>
      <c r="E327" s="30" t="s">
        <v>7</v>
      </c>
      <c r="F327" s="31">
        <v>65.0</v>
      </c>
      <c r="G327" s="31">
        <v>65.0</v>
      </c>
      <c r="H327" s="31">
        <v>30.0</v>
      </c>
      <c r="I327" s="32">
        <f t="shared" si="8"/>
        <v>0.4615384615</v>
      </c>
      <c r="J327" s="31" t="str">
        <f>IF(I327 = "NA", "NA", IF(I327 = Summary!$F$6, "Equal", IF(I327&gt;Summary!$F$6, "Above", "Below")))</f>
        <v>Below</v>
      </c>
      <c r="K327" s="44">
        <f>IFERROR((I327 - Summary!$F$6)/$G$3, "NA")</f>
        <v>-1.352387384</v>
      </c>
    </row>
    <row r="328" ht="14.25" hidden="1" customHeight="1">
      <c r="B328" s="41" t="s">
        <v>693</v>
      </c>
      <c r="C328" s="30" t="s">
        <v>694</v>
      </c>
      <c r="D328" s="42" t="s">
        <v>695</v>
      </c>
      <c r="E328" s="30" t="s">
        <v>7</v>
      </c>
      <c r="F328" s="31">
        <v>90.0</v>
      </c>
      <c r="G328" s="31">
        <v>90.0</v>
      </c>
      <c r="H328" s="31">
        <v>41.0</v>
      </c>
      <c r="I328" s="32">
        <f t="shared" si="8"/>
        <v>0.4555555556</v>
      </c>
      <c r="J328" s="31" t="str">
        <f>IF(I328 = "NA", "NA", IF(I328 = Summary!$F$6, "Equal", IF(I328&gt;Summary!$F$6, "Above", "Below")))</f>
        <v>Below</v>
      </c>
      <c r="K328" s="44">
        <f>IFERROR((I328 - Summary!$F$6)/$G$3, "NA")</f>
        <v>-1.380525658</v>
      </c>
    </row>
    <row r="329" ht="14.25" hidden="1" customHeight="1">
      <c r="B329" s="41" t="s">
        <v>696</v>
      </c>
      <c r="C329" s="30" t="s">
        <v>697</v>
      </c>
      <c r="D329" s="42" t="s">
        <v>83</v>
      </c>
      <c r="E329" s="30" t="s">
        <v>7</v>
      </c>
      <c r="F329" s="31">
        <v>31.0</v>
      </c>
      <c r="G329" s="31">
        <v>31.0</v>
      </c>
      <c r="H329" s="31">
        <v>14.0</v>
      </c>
      <c r="I329" s="32">
        <f t="shared" si="8"/>
        <v>0.4516129032</v>
      </c>
      <c r="J329" s="31" t="str">
        <f>IF(I329 = "NA", "NA", IF(I329 = Summary!$F$6, "Equal", IF(I329&gt;Summary!$F$6, "Above", "Below")))</f>
        <v>Below</v>
      </c>
      <c r="K329" s="44">
        <f>IFERROR((I329 - Summary!$F$6)/$G$3, "NA")</f>
        <v>-1.399068392</v>
      </c>
    </row>
    <row r="330" ht="14.25" hidden="1" customHeight="1">
      <c r="B330" s="41" t="s">
        <v>698</v>
      </c>
      <c r="C330" s="30" t="s">
        <v>699</v>
      </c>
      <c r="D330" s="42" t="s">
        <v>92</v>
      </c>
      <c r="E330" s="30" t="s">
        <v>7</v>
      </c>
      <c r="F330" s="31">
        <v>20.0</v>
      </c>
      <c r="G330" s="31">
        <v>20.0</v>
      </c>
      <c r="H330" s="31">
        <v>9.0</v>
      </c>
      <c r="I330" s="32">
        <f t="shared" si="8"/>
        <v>0.45</v>
      </c>
      <c r="J330" s="31" t="str">
        <f>IF(I330 = "NA", "NA", IF(I330 = Summary!$F$6, "Equal", IF(I330&gt;Summary!$F$6, "Above", "Below")))</f>
        <v>Below</v>
      </c>
      <c r="K330" s="43">
        <f>IFERROR((I330 - Summary!$F$6)/$G$3, "NA")</f>
        <v>-1.406654055</v>
      </c>
    </row>
    <row r="331" ht="14.25" hidden="1" customHeight="1">
      <c r="B331" s="41" t="s">
        <v>700</v>
      </c>
      <c r="C331" s="30" t="s">
        <v>701</v>
      </c>
      <c r="D331" s="42" t="s">
        <v>36</v>
      </c>
      <c r="E331" s="30" t="s">
        <v>7</v>
      </c>
      <c r="F331" s="31">
        <v>89.0</v>
      </c>
      <c r="G331" s="31">
        <v>89.0</v>
      </c>
      <c r="H331" s="31">
        <v>40.0</v>
      </c>
      <c r="I331" s="32">
        <f t="shared" si="8"/>
        <v>0.4494382022</v>
      </c>
      <c r="J331" s="31" t="str">
        <f>IF(I331 = "NA", "NA", IF(I331 = Summary!$F$6, "Equal", IF(I331&gt;Summary!$F$6, "Above", "Below")))</f>
        <v>Below</v>
      </c>
      <c r="K331" s="44">
        <f>IFERROR((I331 - Summary!$F$6)/$G$3, "NA")</f>
        <v>-1.409296253</v>
      </c>
    </row>
    <row r="332" ht="14.25" hidden="1" customHeight="1">
      <c r="B332" s="41" t="s">
        <v>702</v>
      </c>
      <c r="C332" s="30" t="s">
        <v>703</v>
      </c>
      <c r="D332" s="42" t="s">
        <v>77</v>
      </c>
      <c r="E332" s="30" t="s">
        <v>7</v>
      </c>
      <c r="F332" s="31">
        <v>18.0</v>
      </c>
      <c r="G332" s="31">
        <v>18.0</v>
      </c>
      <c r="H332" s="31">
        <v>8.0</v>
      </c>
      <c r="I332" s="32">
        <f t="shared" si="8"/>
        <v>0.4444444444</v>
      </c>
      <c r="J332" s="31" t="str">
        <f>IF(I332 = "NA", "NA", IF(I332 = Summary!$F$6, "Equal", IF(I332&gt;Summary!$F$6, "Above", "Below")))</f>
        <v>Below</v>
      </c>
      <c r="K332" s="43">
        <f>IFERROR((I332 - Summary!$F$6)/$G$3, "NA")</f>
        <v>-1.432782453</v>
      </c>
    </row>
    <row r="333" ht="14.25" hidden="1" customHeight="1">
      <c r="B333" s="41" t="s">
        <v>704</v>
      </c>
      <c r="C333" s="30" t="s">
        <v>705</v>
      </c>
      <c r="D333" s="42" t="s">
        <v>86</v>
      </c>
      <c r="E333" s="30" t="s">
        <v>7</v>
      </c>
      <c r="F333" s="31">
        <v>32.0</v>
      </c>
      <c r="G333" s="31">
        <v>32.0</v>
      </c>
      <c r="H333" s="31">
        <v>14.0</v>
      </c>
      <c r="I333" s="32">
        <f t="shared" si="8"/>
        <v>0.4375</v>
      </c>
      <c r="J333" s="31" t="str">
        <f>IF(I333 = "NA", "NA", IF(I333 = Summary!$F$6, "Equal", IF(I333&gt;Summary!$F$6, "Above", "Below")))</f>
        <v>Below</v>
      </c>
      <c r="K333" s="44">
        <f>IFERROR((I333 - Summary!$F$6)/$G$3, "NA")</f>
        <v>-1.465442949</v>
      </c>
    </row>
    <row r="334" ht="14.25" hidden="1" customHeight="1">
      <c r="B334" s="41" t="s">
        <v>706</v>
      </c>
      <c r="C334" s="30" t="s">
        <v>707</v>
      </c>
      <c r="D334" s="42" t="s">
        <v>708</v>
      </c>
      <c r="E334" s="30" t="s">
        <v>7</v>
      </c>
      <c r="F334" s="31">
        <v>7.0</v>
      </c>
      <c r="G334" s="31">
        <v>7.0</v>
      </c>
      <c r="H334" s="31">
        <v>3.0</v>
      </c>
      <c r="I334" s="32">
        <f t="shared" si="8"/>
        <v>0.4285714286</v>
      </c>
      <c r="J334" s="31" t="str">
        <f>IF(I334 = "NA", "NA", IF(I334 = Summary!$F$6, "Equal", IF(I334&gt;Summary!$F$6, "Above", "Below")))</f>
        <v>Below</v>
      </c>
      <c r="K334" s="43">
        <f>IFERROR((I334 - Summary!$F$6)/$G$3, "NA")</f>
        <v>-1.507435016</v>
      </c>
    </row>
    <row r="335" ht="14.25" hidden="1" customHeight="1">
      <c r="B335" s="41" t="s">
        <v>709</v>
      </c>
      <c r="C335" s="30" t="s">
        <v>710</v>
      </c>
      <c r="D335" s="42" t="s">
        <v>56</v>
      </c>
      <c r="E335" s="30" t="s">
        <v>7</v>
      </c>
      <c r="F335" s="31">
        <v>7.0</v>
      </c>
      <c r="G335" s="31">
        <v>7.0</v>
      </c>
      <c r="H335" s="31">
        <v>3.0</v>
      </c>
      <c r="I335" s="32">
        <f t="shared" si="8"/>
        <v>0.4285714286</v>
      </c>
      <c r="J335" s="31" t="str">
        <f>IF(I335 = "NA", "NA", IF(I335 = Summary!$F$6, "Equal", IF(I335&gt;Summary!$F$6, "Above", "Below")))</f>
        <v>Below</v>
      </c>
      <c r="K335" s="44">
        <f>IFERROR((I335 - Summary!$F$6)/$G$3, "NA")</f>
        <v>-1.507435016</v>
      </c>
    </row>
    <row r="336" ht="14.25" hidden="1" customHeight="1">
      <c r="B336" s="41" t="s">
        <v>711</v>
      </c>
      <c r="C336" s="30" t="s">
        <v>712</v>
      </c>
      <c r="D336" s="42" t="s">
        <v>80</v>
      </c>
      <c r="E336" s="30" t="s">
        <v>7</v>
      </c>
      <c r="F336" s="31">
        <v>7.0</v>
      </c>
      <c r="G336" s="31">
        <v>7.0</v>
      </c>
      <c r="H336" s="31">
        <v>3.0</v>
      </c>
      <c r="I336" s="32">
        <f t="shared" si="8"/>
        <v>0.4285714286</v>
      </c>
      <c r="J336" s="31" t="str">
        <f>IF(I336 = "NA", "NA", IF(I336 = Summary!$F$6, "Equal", IF(I336&gt;Summary!$F$6, "Above", "Below")))</f>
        <v>Below</v>
      </c>
      <c r="K336" s="44">
        <f>IFERROR((I336 - Summary!$F$6)/$G$3, "NA")</f>
        <v>-1.507435016</v>
      </c>
    </row>
    <row r="337" ht="14.25" hidden="1" customHeight="1">
      <c r="B337" s="41" t="s">
        <v>713</v>
      </c>
      <c r="C337" s="30" t="s">
        <v>714</v>
      </c>
      <c r="D337" s="42" t="s">
        <v>83</v>
      </c>
      <c r="E337" s="30" t="s">
        <v>7</v>
      </c>
      <c r="F337" s="31">
        <v>91.0</v>
      </c>
      <c r="G337" s="31">
        <v>91.0</v>
      </c>
      <c r="H337" s="31">
        <v>38.0</v>
      </c>
      <c r="I337" s="32">
        <f t="shared" si="8"/>
        <v>0.4175824176</v>
      </c>
      <c r="J337" s="31" t="str">
        <f>IF(I337 = "NA", "NA", IF(I337 = Summary!$F$6, "Equal", IF(I337&gt;Summary!$F$6, "Above", "Below")))</f>
        <v>Below</v>
      </c>
      <c r="K337" s="44">
        <f>IFERROR((I337 - Summary!$F$6)/$G$3, "NA")</f>
        <v>-1.55911756</v>
      </c>
    </row>
    <row r="338" ht="14.25" hidden="1" customHeight="1">
      <c r="B338" s="41" t="s">
        <v>715</v>
      </c>
      <c r="C338" s="30" t="s">
        <v>716</v>
      </c>
      <c r="D338" s="42" t="s">
        <v>31</v>
      </c>
      <c r="E338" s="30" t="s">
        <v>7</v>
      </c>
      <c r="F338" s="31">
        <v>51.0</v>
      </c>
      <c r="G338" s="31">
        <v>51.0</v>
      </c>
      <c r="H338" s="31">
        <v>21.0</v>
      </c>
      <c r="I338" s="32">
        <f t="shared" si="8"/>
        <v>0.4117647059</v>
      </c>
      <c r="J338" s="31" t="str">
        <f>IF(I338 = "NA", "NA", IF(I338 = Summary!$F$6, "Equal", IF(I338&gt;Summary!$F$6, "Above", "Below")))</f>
        <v>Below</v>
      </c>
      <c r="K338" s="44">
        <f>IFERROR((I338 - Summary!$F$6)/$G$3, "NA")</f>
        <v>-1.586478907</v>
      </c>
    </row>
    <row r="339" ht="14.25" hidden="1" customHeight="1">
      <c r="B339" s="41" t="s">
        <v>717</v>
      </c>
      <c r="C339" s="30" t="s">
        <v>718</v>
      </c>
      <c r="D339" s="42" t="s">
        <v>719</v>
      </c>
      <c r="E339" s="30" t="s">
        <v>7</v>
      </c>
      <c r="F339" s="31">
        <v>22.0</v>
      </c>
      <c r="G339" s="31">
        <v>22.0</v>
      </c>
      <c r="H339" s="31">
        <v>9.0</v>
      </c>
      <c r="I339" s="32">
        <f t="shared" si="8"/>
        <v>0.4090909091</v>
      </c>
      <c r="J339" s="31" t="str">
        <f>IF(I339 = "NA", "NA", IF(I339 = Summary!$F$6, "Equal", IF(I339&gt;Summary!$F$6, "Above", "Below")))</f>
        <v>Below</v>
      </c>
      <c r="K339" s="44">
        <f>IFERROR((I339 - Summary!$F$6)/$G$3, "NA")</f>
        <v>-1.599054072</v>
      </c>
    </row>
    <row r="340" ht="14.25" hidden="1" customHeight="1">
      <c r="B340" s="41" t="s">
        <v>720</v>
      </c>
      <c r="C340" s="30" t="s">
        <v>721</v>
      </c>
      <c r="D340" s="42" t="s">
        <v>83</v>
      </c>
      <c r="E340" s="30" t="s">
        <v>7</v>
      </c>
      <c r="F340" s="31">
        <v>84.0</v>
      </c>
      <c r="G340" s="31">
        <v>84.0</v>
      </c>
      <c r="H340" s="31">
        <v>34.0</v>
      </c>
      <c r="I340" s="32">
        <f t="shared" si="8"/>
        <v>0.4047619048</v>
      </c>
      <c r="J340" s="31" t="str">
        <f>IF(I340 = "NA", "NA", IF(I340 = Summary!$F$6, "Equal", IF(I340&gt;Summary!$F$6, "Above", "Below")))</f>
        <v>Below</v>
      </c>
      <c r="K340" s="44">
        <f>IFERROR((I340 - Summary!$F$6)/$G$3, "NA")</f>
        <v>-1.619413862</v>
      </c>
    </row>
    <row r="341" ht="14.25" hidden="1" customHeight="1">
      <c r="B341" s="41" t="s">
        <v>722</v>
      </c>
      <c r="C341" s="30" t="s">
        <v>723</v>
      </c>
      <c r="D341" s="42" t="s">
        <v>36</v>
      </c>
      <c r="E341" s="30" t="s">
        <v>7</v>
      </c>
      <c r="F341" s="31">
        <v>10.0</v>
      </c>
      <c r="G341" s="31">
        <v>10.0</v>
      </c>
      <c r="H341" s="31">
        <v>4.0</v>
      </c>
      <c r="I341" s="32">
        <f t="shared" si="8"/>
        <v>0.4</v>
      </c>
      <c r="J341" s="31" t="str">
        <f>IF(I341 = "NA", "NA", IF(I341 = Summary!$F$6, "Equal", IF(I341&gt;Summary!$F$6, "Above", "Below")))</f>
        <v>Below</v>
      </c>
      <c r="K341" s="44">
        <f>IFERROR((I341 - Summary!$F$6)/$G$3, "NA")</f>
        <v>-1.641809631</v>
      </c>
    </row>
    <row r="342" ht="14.25" hidden="1" customHeight="1">
      <c r="B342" s="41" t="s">
        <v>724</v>
      </c>
      <c r="C342" s="30" t="s">
        <v>725</v>
      </c>
      <c r="D342" s="42" t="s">
        <v>726</v>
      </c>
      <c r="E342" s="30" t="s">
        <v>7</v>
      </c>
      <c r="F342" s="31">
        <v>25.0</v>
      </c>
      <c r="G342" s="31">
        <v>25.0</v>
      </c>
      <c r="H342" s="31">
        <v>10.0</v>
      </c>
      <c r="I342" s="32">
        <f t="shared" si="8"/>
        <v>0.4</v>
      </c>
      <c r="J342" s="31" t="str">
        <f>IF(I342 = "NA", "NA", IF(I342 = Summary!$F$6, "Equal", IF(I342&gt;Summary!$F$6, "Above", "Below")))</f>
        <v>Below</v>
      </c>
      <c r="K342" s="44">
        <f>IFERROR((I342 - Summary!$F$6)/$G$3, "NA")</f>
        <v>-1.641809631</v>
      </c>
    </row>
    <row r="343" ht="14.25" hidden="1" customHeight="1">
      <c r="B343" s="41" t="s">
        <v>727</v>
      </c>
      <c r="C343" s="30" t="s">
        <v>728</v>
      </c>
      <c r="D343" s="42" t="s">
        <v>80</v>
      </c>
      <c r="E343" s="30" t="s">
        <v>7</v>
      </c>
      <c r="F343" s="31">
        <v>5.0</v>
      </c>
      <c r="G343" s="31">
        <v>5.0</v>
      </c>
      <c r="H343" s="31">
        <v>2.0</v>
      </c>
      <c r="I343" s="32">
        <f t="shared" si="8"/>
        <v>0.4</v>
      </c>
      <c r="J343" s="31" t="str">
        <f>IF(I343 = "NA", "NA", IF(I343 = Summary!$F$6, "Equal", IF(I343&gt;Summary!$F$6, "Above", "Below")))</f>
        <v>Below</v>
      </c>
      <c r="K343" s="44">
        <f>IFERROR((I343 - Summary!$F$6)/$G$3, "NA")</f>
        <v>-1.641809631</v>
      </c>
    </row>
    <row r="344" ht="14.25" hidden="1" customHeight="1">
      <c r="B344" s="41" t="s">
        <v>729</v>
      </c>
      <c r="C344" s="30" t="s">
        <v>730</v>
      </c>
      <c r="D344" s="42" t="s">
        <v>48</v>
      </c>
      <c r="E344" s="30" t="s">
        <v>7</v>
      </c>
      <c r="F344" s="31">
        <v>31.0</v>
      </c>
      <c r="G344" s="31">
        <v>31.0</v>
      </c>
      <c r="H344" s="31">
        <v>12.0</v>
      </c>
      <c r="I344" s="32">
        <f t="shared" si="8"/>
        <v>0.3870967742</v>
      </c>
      <c r="J344" s="31" t="str">
        <f>IF(I344 = "NA", "NA", IF(I344 = Summary!$F$6, "Equal", IF(I344&gt;Summary!$F$6, "Above", "Below")))</f>
        <v>Below</v>
      </c>
      <c r="K344" s="44">
        <f>IFERROR((I344 - Summary!$F$6)/$G$3, "NA")</f>
        <v>-1.702494941</v>
      </c>
    </row>
    <row r="345" ht="14.25" hidden="1" customHeight="1">
      <c r="B345" s="41" t="s">
        <v>731</v>
      </c>
      <c r="C345" s="30" t="s">
        <v>732</v>
      </c>
      <c r="D345" s="42" t="s">
        <v>104</v>
      </c>
      <c r="E345" s="30" t="s">
        <v>7</v>
      </c>
      <c r="F345" s="31">
        <v>13.0</v>
      </c>
      <c r="G345" s="31">
        <v>13.0</v>
      </c>
      <c r="H345" s="31">
        <v>5.0</v>
      </c>
      <c r="I345" s="32">
        <f t="shared" si="8"/>
        <v>0.3846153846</v>
      </c>
      <c r="J345" s="31" t="str">
        <f>IF(I345 = "NA", "NA", IF(I345 = Summary!$F$6, "Equal", IF(I345&gt;Summary!$F$6, "Above", "Below")))</f>
        <v>Below</v>
      </c>
      <c r="K345" s="44">
        <f>IFERROR((I345 - Summary!$F$6)/$G$3, "NA")</f>
        <v>-1.714165193</v>
      </c>
    </row>
    <row r="346" ht="14.25" hidden="1" customHeight="1">
      <c r="B346" s="41" t="s">
        <v>733</v>
      </c>
      <c r="C346" s="30" t="s">
        <v>734</v>
      </c>
      <c r="D346" s="42" t="s">
        <v>67</v>
      </c>
      <c r="E346" s="30" t="s">
        <v>7</v>
      </c>
      <c r="F346" s="31">
        <v>150.0</v>
      </c>
      <c r="G346" s="31">
        <v>150.0</v>
      </c>
      <c r="H346" s="31">
        <v>57.0</v>
      </c>
      <c r="I346" s="32">
        <f t="shared" si="8"/>
        <v>0.38</v>
      </c>
      <c r="J346" s="31" t="str">
        <f>IF(I346 = "NA", "NA", IF(I346 = Summary!$F$6, "Equal", IF(I346&gt;Summary!$F$6, "Above", "Below")))</f>
        <v>Below</v>
      </c>
      <c r="K346" s="43">
        <f>IFERROR((I346 - Summary!$F$6)/$G$3, "NA")</f>
        <v>-1.735871861</v>
      </c>
    </row>
    <row r="347" ht="14.25" hidden="1" customHeight="1">
      <c r="B347" s="41" t="s">
        <v>735</v>
      </c>
      <c r="C347" s="30" t="s">
        <v>736</v>
      </c>
      <c r="D347" s="42" t="s">
        <v>419</v>
      </c>
      <c r="E347" s="30" t="s">
        <v>7</v>
      </c>
      <c r="F347" s="31">
        <v>75.0</v>
      </c>
      <c r="G347" s="31">
        <v>75.0</v>
      </c>
      <c r="H347" s="31">
        <v>27.0</v>
      </c>
      <c r="I347" s="32">
        <f t="shared" si="8"/>
        <v>0.36</v>
      </c>
      <c r="J347" s="31" t="str">
        <f>IF(I347 = "NA", "NA", IF(I347 = Summary!$F$6, "Equal", IF(I347&gt;Summary!$F$6, "Above", "Below")))</f>
        <v>Below</v>
      </c>
      <c r="K347" s="44">
        <f>IFERROR((I347 - Summary!$F$6)/$G$3, "NA")</f>
        <v>-1.829934092</v>
      </c>
    </row>
    <row r="348" ht="14.25" hidden="1" customHeight="1">
      <c r="B348" s="41" t="s">
        <v>737</v>
      </c>
      <c r="C348" s="30" t="s">
        <v>738</v>
      </c>
      <c r="D348" s="42" t="s">
        <v>104</v>
      </c>
      <c r="E348" s="30" t="s">
        <v>7</v>
      </c>
      <c r="F348" s="31">
        <v>14.0</v>
      </c>
      <c r="G348" s="31">
        <v>14.0</v>
      </c>
      <c r="H348" s="31">
        <v>5.0</v>
      </c>
      <c r="I348" s="32">
        <f t="shared" si="8"/>
        <v>0.3571428571</v>
      </c>
      <c r="J348" s="31" t="str">
        <f>IF(I348 = "NA", "NA", IF(I348 = Summary!$F$6, "Equal", IF(I348&gt;Summary!$F$6, "Above", "Below")))</f>
        <v>Below</v>
      </c>
      <c r="K348" s="43">
        <f>IFERROR((I348 - Summary!$F$6)/$G$3, "NA")</f>
        <v>-1.843371553</v>
      </c>
    </row>
    <row r="349" ht="14.25" hidden="1" customHeight="1">
      <c r="B349" s="41" t="s">
        <v>739</v>
      </c>
      <c r="C349" s="30" t="s">
        <v>740</v>
      </c>
      <c r="D349" s="42" t="s">
        <v>330</v>
      </c>
      <c r="E349" s="30" t="s">
        <v>7</v>
      </c>
      <c r="F349" s="31">
        <v>3.0</v>
      </c>
      <c r="G349" s="31">
        <v>3.0</v>
      </c>
      <c r="H349" s="31">
        <v>1.0</v>
      </c>
      <c r="I349" s="32">
        <f t="shared" si="8"/>
        <v>0.3333333333</v>
      </c>
      <c r="J349" s="31" t="str">
        <f>IF(I349 = "NA", "NA", IF(I349 = Summary!$F$6, "Equal", IF(I349&gt;Summary!$F$6, "Above", "Below")))</f>
        <v>Below</v>
      </c>
      <c r="K349" s="43">
        <f>IFERROR((I349 - Summary!$F$6)/$G$3, "NA")</f>
        <v>-1.955350399</v>
      </c>
    </row>
    <row r="350" ht="14.25" hidden="1" customHeight="1">
      <c r="B350" s="41" t="s">
        <v>741</v>
      </c>
      <c r="C350" s="30" t="s">
        <v>742</v>
      </c>
      <c r="D350" s="42" t="s">
        <v>36</v>
      </c>
      <c r="E350" s="30" t="s">
        <v>7</v>
      </c>
      <c r="F350" s="31">
        <v>3.0</v>
      </c>
      <c r="G350" s="31">
        <v>3.0</v>
      </c>
      <c r="H350" s="31">
        <v>1.0</v>
      </c>
      <c r="I350" s="32">
        <f t="shared" si="8"/>
        <v>0.3333333333</v>
      </c>
      <c r="J350" s="31" t="str">
        <f>IF(I350 = "NA", "NA", IF(I350 = Summary!$F$6, "Equal", IF(I350&gt;Summary!$F$6, "Above", "Below")))</f>
        <v>Below</v>
      </c>
      <c r="K350" s="44">
        <f>IFERROR((I350 - Summary!$F$6)/$G$3, "NA")</f>
        <v>-1.955350399</v>
      </c>
    </row>
    <row r="351" ht="14.25" hidden="1" customHeight="1">
      <c r="B351" s="41" t="s">
        <v>743</v>
      </c>
      <c r="C351" s="30" t="s">
        <v>744</v>
      </c>
      <c r="D351" s="42" t="s">
        <v>482</v>
      </c>
      <c r="E351" s="30" t="s">
        <v>7</v>
      </c>
      <c r="F351" s="31">
        <v>48.0</v>
      </c>
      <c r="G351" s="31">
        <v>48.0</v>
      </c>
      <c r="H351" s="31">
        <v>16.0</v>
      </c>
      <c r="I351" s="32">
        <f t="shared" si="8"/>
        <v>0.3333333333</v>
      </c>
      <c r="J351" s="31" t="str">
        <f>IF(I351 = "NA", "NA", IF(I351 = Summary!$F$6, "Equal", IF(I351&gt;Summary!$F$6, "Above", "Below")))</f>
        <v>Below</v>
      </c>
      <c r="K351" s="44">
        <f>IFERROR((I351 - Summary!$F$6)/$G$3, "NA")</f>
        <v>-1.955350399</v>
      </c>
    </row>
    <row r="352" ht="14.25" hidden="1" customHeight="1">
      <c r="B352" s="41" t="s">
        <v>745</v>
      </c>
      <c r="C352" s="30" t="s">
        <v>746</v>
      </c>
      <c r="D352" s="42" t="s">
        <v>110</v>
      </c>
      <c r="E352" s="30" t="s">
        <v>7</v>
      </c>
      <c r="F352" s="31">
        <v>3.0</v>
      </c>
      <c r="G352" s="31">
        <v>3.0</v>
      </c>
      <c r="H352" s="31">
        <v>1.0</v>
      </c>
      <c r="I352" s="32">
        <f t="shared" si="8"/>
        <v>0.3333333333</v>
      </c>
      <c r="J352" s="31" t="str">
        <f>IF(I352 = "NA", "NA", IF(I352 = Summary!$F$6, "Equal", IF(I352&gt;Summary!$F$6, "Above", "Below")))</f>
        <v>Below</v>
      </c>
      <c r="K352" s="44">
        <f>IFERROR((I352 - Summary!$F$6)/$G$3, "NA")</f>
        <v>-1.955350399</v>
      </c>
    </row>
    <row r="353" ht="14.25" hidden="1" customHeight="1">
      <c r="B353" s="41" t="s">
        <v>747</v>
      </c>
      <c r="C353" s="30" t="s">
        <v>748</v>
      </c>
      <c r="D353" s="42" t="s">
        <v>149</v>
      </c>
      <c r="E353" s="30" t="s">
        <v>7</v>
      </c>
      <c r="F353" s="31">
        <v>40.0</v>
      </c>
      <c r="G353" s="31">
        <v>40.0</v>
      </c>
      <c r="H353" s="31">
        <v>13.0</v>
      </c>
      <c r="I353" s="32">
        <f t="shared" si="8"/>
        <v>0.325</v>
      </c>
      <c r="J353" s="31" t="str">
        <f>IF(I353 = "NA", "NA", IF(I353 = Summary!$F$6, "Equal", IF(I353&gt;Summary!$F$6, "Above", "Below")))</f>
        <v>Below</v>
      </c>
      <c r="K353" s="44">
        <f>IFERROR((I353 - Summary!$F$6)/$G$3, "NA")</f>
        <v>-1.994542994</v>
      </c>
    </row>
    <row r="354" ht="14.25" hidden="1" customHeight="1">
      <c r="B354" s="41" t="s">
        <v>749</v>
      </c>
      <c r="C354" s="30" t="s">
        <v>750</v>
      </c>
      <c r="D354" s="42" t="s">
        <v>83</v>
      </c>
      <c r="E354" s="30" t="s">
        <v>7</v>
      </c>
      <c r="F354" s="31">
        <v>285.0</v>
      </c>
      <c r="G354" s="31">
        <v>285.0</v>
      </c>
      <c r="H354" s="31">
        <v>83.0</v>
      </c>
      <c r="I354" s="32">
        <f t="shared" si="8"/>
        <v>0.2912280702</v>
      </c>
      <c r="J354" s="31" t="str">
        <f>IF(I354 = "NA", "NA", IF(I354 = Summary!$F$6, "Equal", IF(I354&gt;Summary!$F$6, "Above", "Below")))</f>
        <v>Below</v>
      </c>
      <c r="K354" s="44">
        <f>IFERROR((I354 - Summary!$F$6)/$G$3, "NA")</f>
        <v>-2.153376146</v>
      </c>
    </row>
    <row r="355" ht="14.25" hidden="1" customHeight="1">
      <c r="B355" s="41" t="s">
        <v>751</v>
      </c>
      <c r="C355" s="30" t="s">
        <v>752</v>
      </c>
      <c r="D355" s="42" t="s">
        <v>104</v>
      </c>
      <c r="E355" s="30" t="s">
        <v>7</v>
      </c>
      <c r="F355" s="31">
        <v>14.0</v>
      </c>
      <c r="G355" s="31">
        <v>14.0</v>
      </c>
      <c r="H355" s="31">
        <v>4.0</v>
      </c>
      <c r="I355" s="32">
        <f t="shared" si="8"/>
        <v>0.2857142857</v>
      </c>
      <c r="J355" s="31" t="str">
        <f>IF(I355 = "NA", "NA", IF(I355 = Summary!$F$6, "Equal", IF(I355&gt;Summary!$F$6, "Above", "Below")))</f>
        <v>Below</v>
      </c>
      <c r="K355" s="43">
        <f>IFERROR((I355 - Summary!$F$6)/$G$3, "NA")</f>
        <v>-2.17930809</v>
      </c>
    </row>
    <row r="356" ht="14.25" hidden="1" customHeight="1">
      <c r="B356" s="41" t="s">
        <v>753</v>
      </c>
      <c r="C356" s="30" t="s">
        <v>754</v>
      </c>
      <c r="D356" s="42" t="s">
        <v>67</v>
      </c>
      <c r="E356" s="30" t="s">
        <v>7</v>
      </c>
      <c r="F356" s="31">
        <v>25.0</v>
      </c>
      <c r="G356" s="31">
        <v>25.0</v>
      </c>
      <c r="H356" s="31">
        <v>7.0</v>
      </c>
      <c r="I356" s="32">
        <f t="shared" si="8"/>
        <v>0.28</v>
      </c>
      <c r="J356" s="31" t="str">
        <f>IF(I356 = "NA", "NA", IF(I356 = Summary!$F$6, "Equal", IF(I356&gt;Summary!$F$6, "Above", "Below")))</f>
        <v>Below</v>
      </c>
      <c r="K356" s="44">
        <f>IFERROR((I356 - Summary!$F$6)/$G$3, "NA")</f>
        <v>-2.206183013</v>
      </c>
    </row>
    <row r="357" ht="14.25" hidden="1" customHeight="1">
      <c r="B357" s="49" t="s">
        <v>755</v>
      </c>
      <c r="C357" s="37" t="s">
        <v>756</v>
      </c>
      <c r="D357" s="50" t="s">
        <v>77</v>
      </c>
      <c r="E357" s="30" t="s">
        <v>7</v>
      </c>
      <c r="F357" s="31">
        <v>38.0</v>
      </c>
      <c r="G357" s="31">
        <v>38.0</v>
      </c>
      <c r="H357" s="31">
        <v>7.0</v>
      </c>
      <c r="I357" s="32">
        <f t="shared" si="8"/>
        <v>0.1842105263</v>
      </c>
      <c r="J357" s="31" t="str">
        <f>IF(I357 = "NA", "NA", IF(I357 = Summary!$F$6, "Equal", IF(I357&gt;Summary!$F$6, "Above", "Below")))</f>
        <v>Below</v>
      </c>
      <c r="K357" s="43">
        <f>IFERROR((I357 - Summary!$F$6)/$G$3, "NA")</f>
        <v>-2.656691589</v>
      </c>
    </row>
    <row r="358" ht="14.25" hidden="1" customHeight="1">
      <c r="B358" s="41" t="s">
        <v>757</v>
      </c>
      <c r="C358" s="30" t="s">
        <v>758</v>
      </c>
      <c r="D358" s="42" t="s">
        <v>42</v>
      </c>
      <c r="E358" s="30" t="s">
        <v>7</v>
      </c>
      <c r="F358" s="31">
        <v>7.0</v>
      </c>
      <c r="G358" s="31">
        <v>7.0</v>
      </c>
      <c r="H358" s="31">
        <v>1.0</v>
      </c>
      <c r="I358" s="32">
        <f t="shared" si="8"/>
        <v>0.1428571429</v>
      </c>
      <c r="J358" s="31" t="str">
        <f>IF(I358 = "NA", "NA", IF(I358 = Summary!$F$6, "Equal", IF(I358&gt;Summary!$F$6, "Above", "Below")))</f>
        <v>Below</v>
      </c>
      <c r="K358" s="43">
        <f>IFERROR((I358 - Summary!$F$6)/$G$3, "NA")</f>
        <v>-2.851181163</v>
      </c>
    </row>
    <row r="359" ht="14.25" hidden="1" customHeight="1">
      <c r="B359" s="49" t="s">
        <v>759</v>
      </c>
      <c r="C359" s="37" t="s">
        <v>760</v>
      </c>
      <c r="D359" s="50" t="s">
        <v>504</v>
      </c>
      <c r="E359" s="30" t="s">
        <v>7</v>
      </c>
      <c r="F359" s="31">
        <v>15.0</v>
      </c>
      <c r="G359" s="31">
        <v>15.0</v>
      </c>
      <c r="H359" s="31">
        <v>1.0</v>
      </c>
      <c r="I359" s="32">
        <f t="shared" si="8"/>
        <v>0.06666666667</v>
      </c>
      <c r="J359" s="31" t="str">
        <f>IF(I359 = "NA", "NA", IF(I359 = Summary!$F$6, "Equal", IF(I359&gt;Summary!$F$6, "Above", "Below")))</f>
        <v>Below</v>
      </c>
      <c r="K359" s="44">
        <f>IFERROR((I359 - Summary!$F$6)/$G$3, "NA")</f>
        <v>-3.209513468</v>
      </c>
    </row>
    <row r="360" ht="14.25" hidden="1" customHeight="1">
      <c r="B360" s="49" t="s">
        <v>761</v>
      </c>
      <c r="C360" s="37" t="s">
        <v>762</v>
      </c>
      <c r="D360" s="50" t="s">
        <v>72</v>
      </c>
      <c r="E360" s="30" t="s">
        <v>7</v>
      </c>
      <c r="F360" s="31">
        <v>19.0</v>
      </c>
      <c r="G360" s="31">
        <v>19.0</v>
      </c>
      <c r="H360" s="31">
        <v>1.0</v>
      </c>
      <c r="I360" s="32">
        <f t="shared" si="8"/>
        <v>0.05263157895</v>
      </c>
      <c r="J360" s="31" t="str">
        <f>IF(I360 = "NA", "NA", IF(I360 = Summary!$F$6, "Equal", IF(I360&gt;Summary!$F$6, "Above", "Below")))</f>
        <v>Below</v>
      </c>
      <c r="K360" s="44">
        <f>IFERROR((I360 - Summary!$F$6)/$G$3, "NA")</f>
        <v>-3.275522051</v>
      </c>
    </row>
    <row r="361" ht="14.25" hidden="1" customHeight="1">
      <c r="B361" s="49" t="s">
        <v>763</v>
      </c>
      <c r="C361" s="37" t="s">
        <v>764</v>
      </c>
      <c r="D361" s="50" t="s">
        <v>72</v>
      </c>
      <c r="E361" s="30" t="s">
        <v>7</v>
      </c>
      <c r="F361" s="31">
        <v>45.0</v>
      </c>
      <c r="G361" s="31">
        <v>45.0</v>
      </c>
      <c r="H361" s="31">
        <v>2.0</v>
      </c>
      <c r="I361" s="32">
        <f t="shared" si="8"/>
        <v>0.04444444444</v>
      </c>
      <c r="J361" s="31" t="str">
        <f>IF(I361 = "NA", "NA", IF(I361 = Summary!$F$6, "Equal", IF(I361&gt;Summary!$F$6, "Above", "Below")))</f>
        <v>Below</v>
      </c>
      <c r="K361" s="43">
        <f>IFERROR((I361 - Summary!$F$6)/$G$3, "NA")</f>
        <v>-3.314027058</v>
      </c>
    </row>
    <row r="362" ht="14.25" hidden="1" customHeight="1">
      <c r="B362" s="41" t="s">
        <v>765</v>
      </c>
      <c r="C362" s="30" t="s">
        <v>766</v>
      </c>
      <c r="D362" s="42" t="s">
        <v>156</v>
      </c>
      <c r="E362" s="30" t="s">
        <v>7</v>
      </c>
      <c r="F362" s="31">
        <v>4.0</v>
      </c>
      <c r="G362" s="31">
        <v>4.0</v>
      </c>
      <c r="H362" s="31">
        <v>0.0</v>
      </c>
      <c r="I362" s="32">
        <f t="shared" si="8"/>
        <v>0</v>
      </c>
      <c r="J362" s="31" t="str">
        <f>IF(I362 = "NA", "NA", IF(I362 = Summary!$F$6, "Equal", IF(I362&gt;Summary!$F$6, "Above", "Below")))</f>
        <v>Below</v>
      </c>
      <c r="K362" s="44">
        <f>IFERROR((I362 - Summary!$F$6)/$G$3, "NA")</f>
        <v>-3.523054236</v>
      </c>
    </row>
    <row r="363" ht="14.25" hidden="1" customHeight="1">
      <c r="B363" s="41" t="s">
        <v>767</v>
      </c>
      <c r="C363" s="30" t="s">
        <v>768</v>
      </c>
      <c r="D363" s="42" t="s">
        <v>36</v>
      </c>
      <c r="E363" s="30" t="s">
        <v>7</v>
      </c>
      <c r="F363" s="31">
        <v>1.0</v>
      </c>
      <c r="G363" s="31">
        <v>1.0</v>
      </c>
      <c r="H363" s="31">
        <v>0.0</v>
      </c>
      <c r="I363" s="32">
        <f t="shared" si="8"/>
        <v>0</v>
      </c>
      <c r="J363" s="31" t="str">
        <f>IF(I363 = "NA", "NA", IF(I363 = Summary!$F$6, "Equal", IF(I363&gt;Summary!$F$6, "Above", "Below")))</f>
        <v>Below</v>
      </c>
      <c r="K363" s="43">
        <f>IFERROR((I363 - Summary!$F$6)/$G$3, "NA")</f>
        <v>-3.523054236</v>
      </c>
    </row>
    <row r="364" ht="14.25" hidden="1" customHeight="1">
      <c r="B364" s="41" t="s">
        <v>769</v>
      </c>
      <c r="C364" s="30" t="s">
        <v>770</v>
      </c>
      <c r="D364" s="42" t="s">
        <v>39</v>
      </c>
      <c r="E364" s="30" t="s">
        <v>7</v>
      </c>
      <c r="F364" s="31">
        <v>3.0</v>
      </c>
      <c r="G364" s="31">
        <v>3.0</v>
      </c>
      <c r="H364" s="31">
        <v>0.0</v>
      </c>
      <c r="I364" s="32">
        <f t="shared" si="8"/>
        <v>0</v>
      </c>
      <c r="J364" s="31" t="str">
        <f>IF(I364 = "NA", "NA", IF(I364 = Summary!$F$6, "Equal", IF(I364&gt;Summary!$F$6, "Above", "Below")))</f>
        <v>Below</v>
      </c>
      <c r="K364" s="44">
        <f>IFERROR((I364 - Summary!$F$6)/$G$3, "NA")</f>
        <v>-3.523054236</v>
      </c>
    </row>
    <row r="365" ht="14.25" hidden="1" customHeight="1">
      <c r="B365" s="41" t="s">
        <v>771</v>
      </c>
      <c r="C365" s="30" t="s">
        <v>772</v>
      </c>
      <c r="D365" s="42" t="s">
        <v>72</v>
      </c>
      <c r="E365" s="30" t="s">
        <v>7</v>
      </c>
      <c r="F365" s="31">
        <v>4.0</v>
      </c>
      <c r="G365" s="31">
        <v>4.0</v>
      </c>
      <c r="H365" s="31">
        <v>0.0</v>
      </c>
      <c r="I365" s="32">
        <f t="shared" si="8"/>
        <v>0</v>
      </c>
      <c r="J365" s="31" t="str">
        <f>IF(I365 = "NA", "NA", IF(I365 = Summary!$F$6, "Equal", IF(I365&gt;Summary!$F$6, "Above", "Below")))</f>
        <v>Below</v>
      </c>
      <c r="K365" s="43">
        <f>IFERROR((I365 - Summary!$F$6)/$G$3, "NA")</f>
        <v>-3.523054236</v>
      </c>
    </row>
    <row r="366" ht="14.25" hidden="1" customHeight="1">
      <c r="B366" s="41" t="s">
        <v>773</v>
      </c>
      <c r="C366" s="30" t="s">
        <v>774</v>
      </c>
      <c r="D366" s="42" t="s">
        <v>72</v>
      </c>
      <c r="E366" s="30" t="s">
        <v>7</v>
      </c>
      <c r="F366" s="31">
        <v>1.0</v>
      </c>
      <c r="G366" s="31">
        <v>1.0</v>
      </c>
      <c r="H366" s="31">
        <v>0.0</v>
      </c>
      <c r="I366" s="32">
        <f t="shared" si="8"/>
        <v>0</v>
      </c>
      <c r="J366" s="31" t="str">
        <f>IF(I366 = "NA", "NA", IF(I366 = Summary!$F$6, "Equal", IF(I366&gt;Summary!$F$6, "Above", "Below")))</f>
        <v>Below</v>
      </c>
      <c r="K366" s="43">
        <f>IFERROR((I366 - Summary!$F$6)/$G$3, "NA")</f>
        <v>-3.523054236</v>
      </c>
    </row>
    <row r="367" ht="14.25" hidden="1" customHeight="1">
      <c r="B367" s="41" t="s">
        <v>775</v>
      </c>
      <c r="C367" s="30" t="s">
        <v>776</v>
      </c>
      <c r="D367" s="42" t="s">
        <v>86</v>
      </c>
      <c r="E367" s="30" t="s">
        <v>7</v>
      </c>
      <c r="F367" s="31">
        <v>4.0</v>
      </c>
      <c r="G367" s="31">
        <v>4.0</v>
      </c>
      <c r="H367" s="31">
        <v>0.0</v>
      </c>
      <c r="I367" s="32">
        <f t="shared" si="8"/>
        <v>0</v>
      </c>
      <c r="J367" s="31" t="str">
        <f>IF(I367 = "NA", "NA", IF(I367 = Summary!$F$6, "Equal", IF(I367&gt;Summary!$F$6, "Above", "Below")))</f>
        <v>Below</v>
      </c>
      <c r="K367" s="44">
        <f>IFERROR((I367 - Summary!$F$6)/$G$3, "NA")</f>
        <v>-3.523054236</v>
      </c>
    </row>
  </sheetData>
  <autoFilter ref="$B$6:$K$367">
    <filterColumn colId="3">
      <filters blank="1">
        <filter val="Nursing"/>
      </filters>
    </filterColumn>
    <sortState ref="B6:K367">
      <sortCondition descending="1" ref="I6:I367"/>
    </sortState>
  </autoFilter>
  <conditionalFormatting sqref="J7:J367">
    <cfRule type="containsText" dxfId="0" priority="1" operator="containsText" text="Above">
      <formula>NOT(ISERROR(SEARCH(("Above"),(J7))))</formula>
    </cfRule>
  </conditionalFormatting>
  <conditionalFormatting sqref="J7:J367">
    <cfRule type="containsText" dxfId="1" priority="2" operator="containsText" text="Below">
      <formula>NOT(ISERROR(SEARCH(("Below"),(J7))))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7.29"/>
    <col customWidth="1" min="3" max="3" width="82.86"/>
    <col customWidth="1" min="7" max="7" width="9.14"/>
    <col customWidth="1" min="8" max="8" width="76.71"/>
  </cols>
  <sheetData>
    <row r="4">
      <c r="B4" s="22" t="s">
        <v>14</v>
      </c>
      <c r="C4" s="23" t="s">
        <v>15</v>
      </c>
      <c r="D4" s="24" t="s">
        <v>2</v>
      </c>
      <c r="E4" s="25" t="s">
        <v>5</v>
      </c>
      <c r="G4" s="22" t="s">
        <v>14</v>
      </c>
      <c r="H4" s="23" t="s">
        <v>15</v>
      </c>
      <c r="I4" s="24" t="s">
        <v>2</v>
      </c>
      <c r="J4" s="25" t="s">
        <v>5</v>
      </c>
    </row>
    <row r="5">
      <c r="B5" s="27" t="s">
        <v>20</v>
      </c>
      <c r="C5" s="28" t="s">
        <v>777</v>
      </c>
      <c r="D5" s="31">
        <v>142.0</v>
      </c>
      <c r="E5" s="51">
        <v>0.9788732394366197</v>
      </c>
      <c r="G5" s="27" t="s">
        <v>20</v>
      </c>
      <c r="H5" s="28" t="s">
        <v>777</v>
      </c>
      <c r="I5" s="31">
        <v>142.0</v>
      </c>
      <c r="J5" s="51">
        <v>0.9788732394366197</v>
      </c>
    </row>
    <row r="6">
      <c r="B6" s="41"/>
      <c r="C6" s="30"/>
      <c r="D6" s="31"/>
      <c r="E6" s="51"/>
      <c r="G6" s="41"/>
      <c r="H6" s="30"/>
      <c r="I6" s="31"/>
      <c r="J6" s="51"/>
    </row>
    <row r="7">
      <c r="B7" s="41"/>
      <c r="C7" s="30"/>
      <c r="D7" s="31"/>
      <c r="E7" s="51"/>
      <c r="G7" s="41"/>
      <c r="H7" s="30"/>
      <c r="I7" s="31"/>
      <c r="J7" s="51"/>
    </row>
    <row r="8">
      <c r="B8" s="41"/>
      <c r="C8" s="30"/>
      <c r="D8" s="31"/>
      <c r="E8" s="51"/>
      <c r="G8" s="41"/>
      <c r="H8" s="30"/>
      <c r="I8" s="31"/>
      <c r="J8" s="51"/>
    </row>
    <row r="9">
      <c r="B9" s="41"/>
      <c r="C9" s="30"/>
      <c r="D9" s="31"/>
      <c r="E9" s="51"/>
      <c r="G9" s="41"/>
      <c r="H9" s="30"/>
      <c r="I9" s="31"/>
      <c r="J9" s="51"/>
    </row>
    <row r="10">
      <c r="B10" s="41"/>
      <c r="C10" s="30"/>
      <c r="D10" s="31"/>
      <c r="E10" s="51"/>
      <c r="G10" s="41"/>
      <c r="H10" s="30"/>
      <c r="I10" s="31"/>
      <c r="J10" s="51"/>
    </row>
    <row r="11">
      <c r="B11" s="41"/>
      <c r="C11" s="30"/>
      <c r="D11" s="31"/>
      <c r="E11" s="51"/>
      <c r="G11" s="41"/>
      <c r="H11" s="30"/>
      <c r="I11" s="31"/>
      <c r="J11" s="51"/>
    </row>
    <row r="12">
      <c r="B12" s="41"/>
      <c r="C12" s="30"/>
      <c r="D12" s="31"/>
      <c r="E12" s="51"/>
      <c r="G12" s="41"/>
      <c r="H12" s="30"/>
      <c r="I12" s="31"/>
      <c r="J12" s="51"/>
    </row>
    <row r="13">
      <c r="B13" s="41"/>
      <c r="C13" s="30"/>
      <c r="D13" s="31"/>
      <c r="E13" s="51"/>
      <c r="G13" s="41"/>
      <c r="H13" s="30"/>
      <c r="I13" s="31"/>
      <c r="J13" s="51"/>
    </row>
    <row r="14">
      <c r="B14" s="41"/>
      <c r="C14" s="30"/>
      <c r="D14" s="31"/>
      <c r="E14" s="51"/>
      <c r="G14" s="41"/>
      <c r="H14" s="30"/>
      <c r="I14" s="31"/>
      <c r="J14" s="51"/>
    </row>
    <row r="16">
      <c r="B16" s="22" t="s">
        <v>14</v>
      </c>
      <c r="C16" s="23" t="s">
        <v>15</v>
      </c>
      <c r="D16" s="24" t="s">
        <v>2</v>
      </c>
      <c r="E16" s="25" t="s">
        <v>5</v>
      </c>
    </row>
    <row r="17">
      <c r="B17" s="27" t="s">
        <v>20</v>
      </c>
      <c r="C17" s="28" t="s">
        <v>777</v>
      </c>
      <c r="D17" s="31">
        <v>142.0</v>
      </c>
      <c r="E17" s="51">
        <v>0.9788732394366197</v>
      </c>
    </row>
    <row r="18">
      <c r="B18" s="41"/>
      <c r="C18" s="30"/>
      <c r="D18" s="31"/>
      <c r="E18" s="51"/>
    </row>
    <row r="19">
      <c r="B19" s="41"/>
      <c r="C19" s="30"/>
      <c r="D19" s="31"/>
      <c r="E19" s="51"/>
    </row>
    <row r="20">
      <c r="B20" s="41"/>
      <c r="C20" s="30"/>
      <c r="D20" s="31"/>
      <c r="E20" s="51"/>
    </row>
    <row r="21">
      <c r="B21" s="41"/>
      <c r="C21" s="30"/>
      <c r="D21" s="31"/>
      <c r="E21" s="51"/>
    </row>
    <row r="22">
      <c r="B22" s="41"/>
      <c r="C22" s="30"/>
      <c r="D22" s="31"/>
      <c r="E22" s="51"/>
    </row>
    <row r="23">
      <c r="B23" s="41"/>
      <c r="C23" s="30"/>
      <c r="D23" s="31"/>
      <c r="E23" s="51"/>
    </row>
    <row r="24">
      <c r="B24" s="41"/>
      <c r="C24" s="30"/>
      <c r="D24" s="31"/>
      <c r="E24" s="51"/>
    </row>
    <row r="25">
      <c r="B25" s="41"/>
      <c r="C25" s="30"/>
      <c r="D25" s="31"/>
      <c r="E25" s="51"/>
    </row>
    <row r="26">
      <c r="B26" s="41"/>
      <c r="C26" s="30"/>
      <c r="D26" s="31"/>
      <c r="E26" s="5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11.14"/>
    <col customWidth="1" min="3" max="3" width="55.0"/>
    <col customWidth="1" min="4" max="4" width="16.71"/>
    <col customWidth="1" min="10" max="10" width="17.43"/>
    <col customWidth="1" min="11" max="11" width="17.0"/>
  </cols>
  <sheetData>
    <row r="2">
      <c r="B2" s="52" t="s">
        <v>778</v>
      </c>
    </row>
    <row r="4">
      <c r="B4" s="21" t="s">
        <v>779</v>
      </c>
    </row>
    <row r="5">
      <c r="B5" s="53"/>
      <c r="C5" s="21" t="s">
        <v>780</v>
      </c>
    </row>
    <row r="6">
      <c r="B6" s="54"/>
      <c r="C6" s="21" t="s">
        <v>781</v>
      </c>
    </row>
    <row r="8">
      <c r="B8" s="24" t="s">
        <v>14</v>
      </c>
      <c r="C8" s="23" t="s">
        <v>15</v>
      </c>
      <c r="D8" s="23" t="s">
        <v>16</v>
      </c>
      <c r="E8" s="23" t="s">
        <v>782</v>
      </c>
      <c r="F8" s="23" t="s">
        <v>2</v>
      </c>
      <c r="G8" s="23" t="s">
        <v>3</v>
      </c>
      <c r="H8" s="23" t="s">
        <v>17</v>
      </c>
      <c r="I8" s="23" t="s">
        <v>5</v>
      </c>
      <c r="J8" s="55" t="s">
        <v>18</v>
      </c>
      <c r="K8" s="55" t="s">
        <v>19</v>
      </c>
      <c r="L8" s="55" t="s">
        <v>783</v>
      </c>
      <c r="M8" s="55" t="s">
        <v>784</v>
      </c>
    </row>
    <row r="9">
      <c r="B9" s="27" t="s">
        <v>785</v>
      </c>
      <c r="C9" s="28" t="s">
        <v>21</v>
      </c>
      <c r="D9" s="29" t="s">
        <v>786</v>
      </c>
      <c r="E9" s="56" t="s">
        <v>6</v>
      </c>
      <c r="F9" s="57">
        <v>31.0</v>
      </c>
      <c r="G9" s="57">
        <v>31.0</v>
      </c>
      <c r="H9" s="57">
        <v>8.0</v>
      </c>
      <c r="I9" s="58">
        <v>0.25806451612903225</v>
      </c>
      <c r="J9" s="59" t="s">
        <v>787</v>
      </c>
      <c r="K9" s="60">
        <v>-3.2849371173004833</v>
      </c>
      <c r="L9" s="61" t="str">
        <f>VLOOKUP(B9,'Rating data'!B3:D682,3, False)</f>
        <v>#N/A</v>
      </c>
      <c r="M9" s="61" t="s">
        <v>788</v>
      </c>
    </row>
    <row r="10">
      <c r="B10" s="41"/>
      <c r="C10" s="30"/>
      <c r="D10" s="42"/>
      <c r="E10" s="56"/>
      <c r="F10" s="57"/>
      <c r="G10" s="57"/>
      <c r="H10" s="57"/>
      <c r="I10" s="58"/>
      <c r="J10" s="59"/>
      <c r="K10" s="60"/>
      <c r="L10" s="61"/>
      <c r="M10" s="61"/>
    </row>
    <row r="11">
      <c r="B11" s="41"/>
      <c r="C11" s="30"/>
      <c r="D11" s="42"/>
      <c r="E11" s="56"/>
      <c r="F11" s="57"/>
      <c r="G11" s="57"/>
      <c r="H11" s="57"/>
      <c r="I11" s="58"/>
      <c r="J11" s="59"/>
      <c r="K11" s="60"/>
      <c r="L11" s="61"/>
      <c r="M11" s="61"/>
    </row>
    <row r="12">
      <c r="B12" s="41"/>
      <c r="C12" s="30"/>
      <c r="D12" s="42"/>
      <c r="E12" s="56"/>
      <c r="F12" s="57"/>
      <c r="G12" s="57"/>
      <c r="H12" s="57"/>
      <c r="I12" s="58"/>
      <c r="J12" s="59"/>
      <c r="K12" s="60"/>
      <c r="L12" s="61"/>
      <c r="M12" s="61"/>
    </row>
    <row r="13">
      <c r="B13" s="41"/>
      <c r="C13" s="30"/>
      <c r="D13" s="42"/>
      <c r="E13" s="56"/>
      <c r="F13" s="57"/>
      <c r="G13" s="57"/>
      <c r="H13" s="57"/>
      <c r="I13" s="58"/>
      <c r="J13" s="59"/>
      <c r="K13" s="60"/>
      <c r="L13" s="61"/>
      <c r="M13" s="61"/>
    </row>
    <row r="14">
      <c r="B14" s="41"/>
      <c r="C14" s="30"/>
      <c r="D14" s="42"/>
      <c r="E14" s="56"/>
      <c r="F14" s="57"/>
      <c r="G14" s="57"/>
      <c r="H14" s="57"/>
      <c r="I14" s="58"/>
      <c r="J14" s="59"/>
      <c r="K14" s="60"/>
      <c r="L14" s="61"/>
      <c r="M14" s="61"/>
    </row>
    <row r="15">
      <c r="B15" s="41"/>
      <c r="C15" s="30"/>
      <c r="D15" s="42"/>
      <c r="E15" s="56"/>
      <c r="F15" s="57"/>
      <c r="G15" s="57"/>
      <c r="H15" s="57"/>
      <c r="I15" s="58"/>
      <c r="J15" s="59"/>
      <c r="K15" s="60"/>
      <c r="L15" s="61"/>
      <c r="M15" s="61"/>
    </row>
    <row r="16">
      <c r="B16" s="41"/>
      <c r="C16" s="30"/>
      <c r="D16" s="42"/>
      <c r="E16" s="56"/>
      <c r="F16" s="57"/>
      <c r="G16" s="57"/>
      <c r="H16" s="57"/>
      <c r="I16" s="58"/>
      <c r="J16" s="59"/>
      <c r="K16" s="60"/>
      <c r="L16" s="61"/>
      <c r="M16" s="61"/>
    </row>
    <row r="17">
      <c r="B17" s="41"/>
      <c r="C17" s="30"/>
      <c r="D17" s="42"/>
      <c r="E17" s="56"/>
      <c r="F17" s="57"/>
      <c r="G17" s="57"/>
      <c r="H17" s="57"/>
      <c r="I17" s="58"/>
      <c r="J17" s="59"/>
      <c r="K17" s="60"/>
      <c r="L17" s="61"/>
      <c r="M17" s="61"/>
    </row>
    <row r="18">
      <c r="B18" s="62"/>
      <c r="C18" s="63"/>
      <c r="D18" s="64"/>
      <c r="E18" s="56"/>
      <c r="F18" s="57"/>
      <c r="G18" s="57"/>
      <c r="H18" s="57"/>
      <c r="I18" s="58"/>
      <c r="J18" s="59"/>
      <c r="K18" s="60"/>
      <c r="L18" s="61"/>
      <c r="M18" s="65"/>
    </row>
    <row r="19">
      <c r="B19" s="62"/>
      <c r="C19" s="63"/>
      <c r="D19" s="64"/>
      <c r="E19" s="56"/>
      <c r="F19" s="57"/>
      <c r="G19" s="57"/>
      <c r="H19" s="57"/>
      <c r="I19" s="58"/>
      <c r="J19" s="59"/>
      <c r="K19" s="60"/>
      <c r="L19" s="61"/>
      <c r="M19" s="65"/>
    </row>
    <row r="20">
      <c r="B20" s="66"/>
      <c r="C20" s="67"/>
      <c r="D20" s="68"/>
      <c r="E20" s="56"/>
      <c r="F20" s="69"/>
      <c r="G20" s="69"/>
      <c r="H20" s="69"/>
      <c r="I20" s="70"/>
      <c r="J20" s="71"/>
      <c r="K20" s="72"/>
      <c r="L20" s="73"/>
      <c r="M20" s="65"/>
    </row>
    <row r="21">
      <c r="B21" s="62"/>
      <c r="C21" s="63"/>
      <c r="D21" s="64"/>
      <c r="E21" s="56"/>
      <c r="F21" s="57"/>
      <c r="G21" s="57"/>
      <c r="H21" s="57"/>
      <c r="I21" s="58"/>
      <c r="J21" s="59"/>
      <c r="K21" s="60"/>
      <c r="L21" s="61"/>
      <c r="M21" s="65"/>
    </row>
    <row r="22">
      <c r="B22" s="62"/>
      <c r="C22" s="63"/>
      <c r="D22" s="64"/>
      <c r="E22" s="56"/>
      <c r="F22" s="57"/>
      <c r="G22" s="57"/>
      <c r="H22" s="57"/>
      <c r="I22" s="58"/>
      <c r="J22" s="59"/>
      <c r="K22" s="60"/>
      <c r="L22" s="61"/>
      <c r="M22" s="61"/>
    </row>
    <row r="23">
      <c r="B23" s="62"/>
      <c r="C23" s="63"/>
      <c r="D23" s="64"/>
      <c r="E23" s="56"/>
      <c r="F23" s="57"/>
      <c r="G23" s="57"/>
      <c r="H23" s="57"/>
      <c r="I23" s="58"/>
      <c r="J23" s="59"/>
      <c r="K23" s="60"/>
      <c r="L23" s="61"/>
      <c r="M23" s="61"/>
    </row>
    <row r="24">
      <c r="B24" s="62"/>
      <c r="C24" s="63"/>
      <c r="D24" s="64"/>
      <c r="E24" s="56"/>
      <c r="F24" s="57"/>
      <c r="G24" s="57"/>
      <c r="H24" s="57"/>
      <c r="I24" s="58"/>
      <c r="J24" s="59"/>
      <c r="K24" s="60"/>
      <c r="L24" s="61"/>
      <c r="M24" s="65"/>
    </row>
    <row r="25">
      <c r="B25" s="62"/>
      <c r="C25" s="63"/>
      <c r="D25" s="64"/>
      <c r="E25" s="56"/>
      <c r="F25" s="57"/>
      <c r="G25" s="57"/>
      <c r="H25" s="57"/>
      <c r="I25" s="58"/>
      <c r="J25" s="59"/>
      <c r="K25" s="60"/>
      <c r="L25" s="61"/>
      <c r="M25" s="61"/>
    </row>
    <row r="26">
      <c r="B26" s="62"/>
      <c r="C26" s="63"/>
      <c r="D26" s="64"/>
      <c r="E26" s="56"/>
      <c r="F26" s="57"/>
      <c r="G26" s="57"/>
      <c r="H26" s="57"/>
      <c r="I26" s="58"/>
      <c r="J26" s="59"/>
      <c r="K26" s="60"/>
      <c r="L26" s="61"/>
      <c r="M26" s="61"/>
    </row>
  </sheetData>
  <autoFilter ref="$B$8:$M$26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104.14"/>
  </cols>
  <sheetData>
    <row r="1" ht="25.5" customHeight="1">
      <c r="A1" s="74" t="s">
        <v>14</v>
      </c>
      <c r="B1" s="75" t="s">
        <v>789</v>
      </c>
      <c r="C1" s="75" t="s">
        <v>1</v>
      </c>
      <c r="D1" s="75" t="s">
        <v>790</v>
      </c>
    </row>
    <row r="2">
      <c r="A2" s="76" t="s">
        <v>791</v>
      </c>
      <c r="B2" s="77" t="s">
        <v>792</v>
      </c>
      <c r="C2" s="78" t="s">
        <v>6</v>
      </c>
      <c r="D2" s="79">
        <v>1.0</v>
      </c>
    </row>
    <row r="3">
      <c r="A3" s="76" t="s">
        <v>793</v>
      </c>
      <c r="B3" s="77" t="s">
        <v>794</v>
      </c>
      <c r="C3" s="78" t="s">
        <v>6</v>
      </c>
      <c r="D3" s="79">
        <v>0.99</v>
      </c>
    </row>
    <row r="4">
      <c r="A4" s="76" t="s">
        <v>263</v>
      </c>
      <c r="B4" s="77" t="s">
        <v>264</v>
      </c>
      <c r="C4" s="78" t="s">
        <v>6</v>
      </c>
      <c r="D4" s="79">
        <v>0.98</v>
      </c>
    </row>
    <row r="5">
      <c r="A5" s="76" t="s">
        <v>795</v>
      </c>
      <c r="B5" s="77" t="s">
        <v>796</v>
      </c>
      <c r="C5" s="78" t="s">
        <v>6</v>
      </c>
      <c r="D5" s="79">
        <v>0.97</v>
      </c>
    </row>
    <row r="6">
      <c r="A6" s="76" t="s">
        <v>797</v>
      </c>
      <c r="B6" s="77" t="s">
        <v>798</v>
      </c>
      <c r="C6" s="78" t="s">
        <v>6</v>
      </c>
      <c r="D6" s="79">
        <v>0.97</v>
      </c>
    </row>
    <row r="7">
      <c r="A7" s="76" t="s">
        <v>799</v>
      </c>
      <c r="B7" s="77" t="s">
        <v>800</v>
      </c>
      <c r="C7" s="78" t="s">
        <v>6</v>
      </c>
      <c r="D7" s="79">
        <v>0.96</v>
      </c>
    </row>
    <row r="8">
      <c r="A8" s="76" t="s">
        <v>801</v>
      </c>
      <c r="B8" s="77" t="s">
        <v>802</v>
      </c>
      <c r="C8" s="78" t="s">
        <v>6</v>
      </c>
      <c r="D8" s="79">
        <v>0.95</v>
      </c>
    </row>
    <row r="9">
      <c r="A9" s="76" t="s">
        <v>803</v>
      </c>
      <c r="B9" s="77" t="s">
        <v>804</v>
      </c>
      <c r="C9" s="78" t="s">
        <v>6</v>
      </c>
      <c r="D9" s="79">
        <v>0.95</v>
      </c>
    </row>
    <row r="10">
      <c r="A10" s="76" t="s">
        <v>209</v>
      </c>
      <c r="B10" s="77" t="s">
        <v>210</v>
      </c>
      <c r="C10" s="78" t="s">
        <v>6</v>
      </c>
      <c r="D10" s="79">
        <v>0.95</v>
      </c>
    </row>
    <row r="11">
      <c r="A11" s="76" t="s">
        <v>805</v>
      </c>
      <c r="B11" s="77" t="s">
        <v>806</v>
      </c>
      <c r="C11" s="78" t="s">
        <v>6</v>
      </c>
      <c r="D11" s="79">
        <v>0.94</v>
      </c>
    </row>
    <row r="12">
      <c r="A12" s="76" t="s">
        <v>807</v>
      </c>
      <c r="B12" s="77" t="s">
        <v>808</v>
      </c>
      <c r="C12" s="78" t="s">
        <v>6</v>
      </c>
      <c r="D12" s="79">
        <v>0.94</v>
      </c>
    </row>
    <row r="13">
      <c r="A13" s="76" t="s">
        <v>809</v>
      </c>
      <c r="B13" s="77" t="s">
        <v>810</v>
      </c>
      <c r="C13" s="78" t="s">
        <v>6</v>
      </c>
      <c r="D13" s="79">
        <v>0.93</v>
      </c>
    </row>
    <row r="14">
      <c r="A14" s="76" t="s">
        <v>186</v>
      </c>
      <c r="B14" s="77" t="s">
        <v>187</v>
      </c>
      <c r="C14" s="78" t="s">
        <v>6</v>
      </c>
      <c r="D14" s="79">
        <v>0.93</v>
      </c>
    </row>
    <row r="15">
      <c r="A15" s="76" t="s">
        <v>811</v>
      </c>
      <c r="B15" s="77" t="s">
        <v>812</v>
      </c>
      <c r="C15" s="78" t="s">
        <v>6</v>
      </c>
      <c r="D15" s="79">
        <v>0.93</v>
      </c>
    </row>
    <row r="16">
      <c r="A16" s="76" t="s">
        <v>813</v>
      </c>
      <c r="B16" s="77" t="s">
        <v>814</v>
      </c>
      <c r="C16" s="78" t="s">
        <v>6</v>
      </c>
      <c r="D16" s="79">
        <v>0.92</v>
      </c>
    </row>
    <row r="17">
      <c r="A17" s="76" t="s">
        <v>139</v>
      </c>
      <c r="B17" s="77" t="s">
        <v>140</v>
      </c>
      <c r="C17" s="78" t="s">
        <v>6</v>
      </c>
      <c r="D17" s="79">
        <v>0.91</v>
      </c>
    </row>
    <row r="18">
      <c r="A18" s="76" t="s">
        <v>709</v>
      </c>
      <c r="B18" s="77" t="s">
        <v>710</v>
      </c>
      <c r="C18" s="78" t="s">
        <v>6</v>
      </c>
      <c r="D18" s="79">
        <v>0.91</v>
      </c>
    </row>
    <row r="19">
      <c r="A19" s="76" t="s">
        <v>815</v>
      </c>
      <c r="B19" s="77" t="s">
        <v>816</v>
      </c>
      <c r="C19" s="78" t="s">
        <v>6</v>
      </c>
      <c r="D19" s="79">
        <v>0.91</v>
      </c>
    </row>
    <row r="20">
      <c r="A20" s="76" t="s">
        <v>511</v>
      </c>
      <c r="B20" s="77" t="s">
        <v>512</v>
      </c>
      <c r="C20" s="78" t="s">
        <v>6</v>
      </c>
      <c r="D20" s="79">
        <v>0.91</v>
      </c>
    </row>
    <row r="21">
      <c r="A21" s="76" t="s">
        <v>817</v>
      </c>
      <c r="B21" s="77" t="s">
        <v>818</v>
      </c>
      <c r="C21" s="78" t="s">
        <v>6</v>
      </c>
      <c r="D21" s="79">
        <v>0.9</v>
      </c>
    </row>
    <row r="22">
      <c r="A22" s="76" t="s">
        <v>819</v>
      </c>
      <c r="B22" s="77" t="s">
        <v>820</v>
      </c>
      <c r="C22" s="78" t="s">
        <v>6</v>
      </c>
      <c r="D22" s="79">
        <v>0.9</v>
      </c>
    </row>
    <row r="23">
      <c r="A23" s="76" t="s">
        <v>821</v>
      </c>
      <c r="B23" s="77" t="s">
        <v>822</v>
      </c>
      <c r="C23" s="78" t="s">
        <v>6</v>
      </c>
      <c r="D23" s="79">
        <v>0.89</v>
      </c>
    </row>
    <row r="24">
      <c r="A24" s="76" t="s">
        <v>823</v>
      </c>
      <c r="B24" s="77" t="s">
        <v>824</v>
      </c>
      <c r="C24" s="78" t="s">
        <v>6</v>
      </c>
      <c r="D24" s="79">
        <v>0.89</v>
      </c>
    </row>
    <row r="25">
      <c r="A25" s="76" t="s">
        <v>825</v>
      </c>
      <c r="B25" s="77" t="s">
        <v>826</v>
      </c>
      <c r="C25" s="78" t="s">
        <v>6</v>
      </c>
      <c r="D25" s="79">
        <v>0.89</v>
      </c>
    </row>
    <row r="26">
      <c r="A26" s="76" t="s">
        <v>827</v>
      </c>
      <c r="B26" s="77" t="s">
        <v>828</v>
      </c>
      <c r="C26" s="78" t="s">
        <v>6</v>
      </c>
      <c r="D26" s="79">
        <v>0.88</v>
      </c>
    </row>
    <row r="27">
      <c r="A27" s="76" t="s">
        <v>829</v>
      </c>
      <c r="B27" s="77" t="s">
        <v>830</v>
      </c>
      <c r="C27" s="78" t="s">
        <v>6</v>
      </c>
      <c r="D27" s="79">
        <v>0.88</v>
      </c>
    </row>
    <row r="28">
      <c r="A28" s="76" t="s">
        <v>831</v>
      </c>
      <c r="B28" s="77" t="s">
        <v>832</v>
      </c>
      <c r="C28" s="78" t="s">
        <v>6</v>
      </c>
      <c r="D28" s="79">
        <v>0.88</v>
      </c>
    </row>
    <row r="29">
      <c r="A29" s="76" t="s">
        <v>833</v>
      </c>
      <c r="B29" s="77" t="s">
        <v>834</v>
      </c>
      <c r="C29" s="78" t="s">
        <v>6</v>
      </c>
      <c r="D29" s="79">
        <v>0.88</v>
      </c>
    </row>
    <row r="30">
      <c r="A30" s="76" t="s">
        <v>835</v>
      </c>
      <c r="B30" s="77" t="s">
        <v>836</v>
      </c>
      <c r="C30" s="78" t="s">
        <v>6</v>
      </c>
      <c r="D30" s="79">
        <v>0.88</v>
      </c>
    </row>
    <row r="31">
      <c r="A31" s="76" t="s">
        <v>837</v>
      </c>
      <c r="B31" s="77" t="s">
        <v>838</v>
      </c>
      <c r="C31" s="78" t="s">
        <v>6</v>
      </c>
      <c r="D31" s="79">
        <v>0.87</v>
      </c>
    </row>
    <row r="32">
      <c r="A32" s="76" t="s">
        <v>839</v>
      </c>
      <c r="B32" s="77" t="s">
        <v>840</v>
      </c>
      <c r="C32" s="78" t="s">
        <v>6</v>
      </c>
      <c r="D32" s="79">
        <v>0.87</v>
      </c>
    </row>
    <row r="33">
      <c r="A33" s="76" t="s">
        <v>841</v>
      </c>
      <c r="B33" s="77" t="s">
        <v>842</v>
      </c>
      <c r="C33" s="78" t="s">
        <v>6</v>
      </c>
      <c r="D33" s="79">
        <v>0.87</v>
      </c>
    </row>
    <row r="34">
      <c r="A34" s="76" t="s">
        <v>843</v>
      </c>
      <c r="B34" s="77" t="s">
        <v>844</v>
      </c>
      <c r="C34" s="78" t="s">
        <v>6</v>
      </c>
      <c r="D34" s="79">
        <v>0.87</v>
      </c>
    </row>
    <row r="35">
      <c r="A35" s="76" t="s">
        <v>652</v>
      </c>
      <c r="B35" s="77" t="s">
        <v>653</v>
      </c>
      <c r="C35" s="78" t="s">
        <v>6</v>
      </c>
      <c r="D35" s="79">
        <v>0.86</v>
      </c>
    </row>
    <row r="36">
      <c r="A36" s="76" t="s">
        <v>57</v>
      </c>
      <c r="B36" s="77" t="s">
        <v>58</v>
      </c>
      <c r="C36" s="78" t="s">
        <v>6</v>
      </c>
      <c r="D36" s="79">
        <v>0.86</v>
      </c>
    </row>
    <row r="37">
      <c r="A37" s="76" t="s">
        <v>845</v>
      </c>
      <c r="B37" s="77" t="s">
        <v>846</v>
      </c>
      <c r="C37" s="78" t="s">
        <v>6</v>
      </c>
      <c r="D37" s="79">
        <v>0.85</v>
      </c>
    </row>
    <row r="38">
      <c r="A38" s="76" t="s">
        <v>115</v>
      </c>
      <c r="B38" s="77" t="s">
        <v>116</v>
      </c>
      <c r="C38" s="78" t="s">
        <v>6</v>
      </c>
      <c r="D38" s="79">
        <v>0.85</v>
      </c>
    </row>
    <row r="39">
      <c r="A39" s="76" t="s">
        <v>847</v>
      </c>
      <c r="B39" s="77" t="s">
        <v>848</v>
      </c>
      <c r="C39" s="78" t="s">
        <v>6</v>
      </c>
      <c r="D39" s="79">
        <v>0.84</v>
      </c>
    </row>
    <row r="40">
      <c r="A40" s="76" t="s">
        <v>849</v>
      </c>
      <c r="B40" s="77" t="s">
        <v>850</v>
      </c>
      <c r="C40" s="78" t="s">
        <v>6</v>
      </c>
      <c r="D40" s="79">
        <v>0.84</v>
      </c>
    </row>
    <row r="41">
      <c r="A41" s="76" t="s">
        <v>298</v>
      </c>
      <c r="B41" s="77" t="s">
        <v>299</v>
      </c>
      <c r="C41" s="78" t="s">
        <v>6</v>
      </c>
      <c r="D41" s="79">
        <v>0.84</v>
      </c>
    </row>
    <row r="42">
      <c r="A42" s="76" t="s">
        <v>851</v>
      </c>
      <c r="B42" s="77" t="s">
        <v>852</v>
      </c>
      <c r="C42" s="78" t="s">
        <v>6</v>
      </c>
      <c r="D42" s="79">
        <v>0.83</v>
      </c>
    </row>
    <row r="43">
      <c r="A43" s="76" t="s">
        <v>853</v>
      </c>
      <c r="B43" s="77" t="s">
        <v>854</v>
      </c>
      <c r="C43" s="78" t="s">
        <v>6</v>
      </c>
      <c r="D43" s="79">
        <v>0.83</v>
      </c>
    </row>
    <row r="44">
      <c r="A44" s="76" t="s">
        <v>855</v>
      </c>
      <c r="B44" s="77" t="s">
        <v>856</v>
      </c>
      <c r="C44" s="78" t="s">
        <v>6</v>
      </c>
      <c r="D44" s="79">
        <v>0.82</v>
      </c>
    </row>
    <row r="45">
      <c r="A45" s="76" t="s">
        <v>857</v>
      </c>
      <c r="B45" s="77" t="s">
        <v>858</v>
      </c>
      <c r="C45" s="78" t="s">
        <v>6</v>
      </c>
      <c r="D45" s="79">
        <v>0.82</v>
      </c>
    </row>
    <row r="46">
      <c r="A46" s="76" t="s">
        <v>159</v>
      </c>
      <c r="B46" s="77" t="s">
        <v>160</v>
      </c>
      <c r="C46" s="78" t="s">
        <v>6</v>
      </c>
      <c r="D46" s="79">
        <v>0.82</v>
      </c>
    </row>
    <row r="47">
      <c r="A47" s="76" t="s">
        <v>859</v>
      </c>
      <c r="B47" s="77" t="s">
        <v>860</v>
      </c>
      <c r="C47" s="78" t="s">
        <v>6</v>
      </c>
      <c r="D47" s="79">
        <v>0.81</v>
      </c>
    </row>
    <row r="48">
      <c r="A48" s="76" t="s">
        <v>861</v>
      </c>
      <c r="B48" s="77" t="s">
        <v>862</v>
      </c>
      <c r="C48" s="78" t="s">
        <v>6</v>
      </c>
      <c r="D48" s="79">
        <v>0.81</v>
      </c>
    </row>
    <row r="49">
      <c r="A49" s="76" t="s">
        <v>863</v>
      </c>
      <c r="B49" s="77" t="s">
        <v>864</v>
      </c>
      <c r="C49" s="78" t="s">
        <v>6</v>
      </c>
      <c r="D49" s="79">
        <v>0.81</v>
      </c>
    </row>
    <row r="50">
      <c r="A50" s="76" t="s">
        <v>391</v>
      </c>
      <c r="B50" s="77" t="s">
        <v>392</v>
      </c>
      <c r="C50" s="78" t="s">
        <v>6</v>
      </c>
      <c r="D50" s="79">
        <v>0.81</v>
      </c>
    </row>
    <row r="51">
      <c r="A51" s="76" t="s">
        <v>59</v>
      </c>
      <c r="B51" s="77" t="s">
        <v>60</v>
      </c>
      <c r="C51" s="78" t="s">
        <v>6</v>
      </c>
      <c r="D51" s="79">
        <v>0.81</v>
      </c>
    </row>
    <row r="52">
      <c r="A52" s="76" t="s">
        <v>99</v>
      </c>
      <c r="B52" s="77" t="s">
        <v>100</v>
      </c>
      <c r="C52" s="78" t="s">
        <v>6</v>
      </c>
      <c r="D52" s="79">
        <v>0.8</v>
      </c>
    </row>
    <row r="53">
      <c r="A53" s="76" t="s">
        <v>865</v>
      </c>
      <c r="B53" s="77" t="s">
        <v>866</v>
      </c>
      <c r="C53" s="78" t="s">
        <v>6</v>
      </c>
      <c r="D53" s="79">
        <v>0.8</v>
      </c>
    </row>
    <row r="54">
      <c r="A54" s="76" t="s">
        <v>867</v>
      </c>
      <c r="B54" s="77" t="s">
        <v>868</v>
      </c>
      <c r="C54" s="78" t="s">
        <v>6</v>
      </c>
      <c r="D54" s="79">
        <v>0.8</v>
      </c>
    </row>
    <row r="55">
      <c r="A55" s="76" t="s">
        <v>648</v>
      </c>
      <c r="B55" s="77" t="s">
        <v>649</v>
      </c>
      <c r="C55" s="78" t="s">
        <v>6</v>
      </c>
      <c r="D55" s="79">
        <v>0.79</v>
      </c>
    </row>
    <row r="56">
      <c r="A56" s="76" t="s">
        <v>869</v>
      </c>
      <c r="B56" s="77" t="s">
        <v>870</v>
      </c>
      <c r="C56" s="78" t="s">
        <v>6</v>
      </c>
      <c r="D56" s="79">
        <v>0.79</v>
      </c>
    </row>
    <row r="57">
      <c r="A57" s="76" t="s">
        <v>871</v>
      </c>
      <c r="B57" s="77" t="s">
        <v>872</v>
      </c>
      <c r="C57" s="78" t="s">
        <v>6</v>
      </c>
      <c r="D57" s="79">
        <v>0.79</v>
      </c>
    </row>
    <row r="58">
      <c r="A58" s="76" t="s">
        <v>211</v>
      </c>
      <c r="B58" s="77" t="s">
        <v>212</v>
      </c>
      <c r="C58" s="78" t="s">
        <v>6</v>
      </c>
      <c r="D58" s="79">
        <v>0.79</v>
      </c>
    </row>
    <row r="59">
      <c r="A59" s="76" t="s">
        <v>873</v>
      </c>
      <c r="B59" s="77" t="s">
        <v>874</v>
      </c>
      <c r="C59" s="78" t="s">
        <v>6</v>
      </c>
      <c r="D59" s="79">
        <v>0.79</v>
      </c>
    </row>
    <row r="60">
      <c r="A60" s="76" t="s">
        <v>875</v>
      </c>
      <c r="B60" s="77" t="s">
        <v>876</v>
      </c>
      <c r="C60" s="78" t="s">
        <v>6</v>
      </c>
      <c r="D60" s="79">
        <v>0.79</v>
      </c>
    </row>
    <row r="61">
      <c r="A61" s="76" t="s">
        <v>877</v>
      </c>
      <c r="B61" s="77" t="s">
        <v>878</v>
      </c>
      <c r="C61" s="78" t="s">
        <v>6</v>
      </c>
      <c r="D61" s="79">
        <v>0.79</v>
      </c>
    </row>
    <row r="62">
      <c r="A62" s="76" t="s">
        <v>879</v>
      </c>
      <c r="B62" s="77" t="s">
        <v>880</v>
      </c>
      <c r="C62" s="78" t="s">
        <v>6</v>
      </c>
      <c r="D62" s="79">
        <v>0.78</v>
      </c>
    </row>
    <row r="63">
      <c r="A63" s="76" t="s">
        <v>881</v>
      </c>
      <c r="B63" s="77" t="s">
        <v>882</v>
      </c>
      <c r="C63" s="78" t="s">
        <v>6</v>
      </c>
      <c r="D63" s="79">
        <v>0.78</v>
      </c>
    </row>
    <row r="64">
      <c r="A64" s="76" t="s">
        <v>310</v>
      </c>
      <c r="B64" s="77" t="s">
        <v>311</v>
      </c>
      <c r="C64" s="78" t="s">
        <v>6</v>
      </c>
      <c r="D64" s="79">
        <v>0.78</v>
      </c>
    </row>
    <row r="65">
      <c r="A65" s="76" t="s">
        <v>883</v>
      </c>
      <c r="B65" s="77" t="s">
        <v>884</v>
      </c>
      <c r="C65" s="78" t="s">
        <v>6</v>
      </c>
      <c r="D65" s="79">
        <v>0.78</v>
      </c>
    </row>
    <row r="66">
      <c r="A66" s="76" t="s">
        <v>382</v>
      </c>
      <c r="B66" s="77" t="s">
        <v>383</v>
      </c>
      <c r="C66" s="78" t="s">
        <v>6</v>
      </c>
      <c r="D66" s="79">
        <v>0.78</v>
      </c>
    </row>
    <row r="67">
      <c r="A67" s="76" t="s">
        <v>885</v>
      </c>
      <c r="B67" s="77" t="s">
        <v>886</v>
      </c>
      <c r="C67" s="78" t="s">
        <v>6</v>
      </c>
      <c r="D67" s="79">
        <v>0.78</v>
      </c>
    </row>
    <row r="68">
      <c r="A68" s="76" t="s">
        <v>275</v>
      </c>
      <c r="B68" s="77" t="s">
        <v>276</v>
      </c>
      <c r="C68" s="78" t="s">
        <v>6</v>
      </c>
      <c r="D68" s="79">
        <v>0.78</v>
      </c>
    </row>
    <row r="69">
      <c r="A69" s="76" t="s">
        <v>887</v>
      </c>
      <c r="B69" s="77" t="s">
        <v>888</v>
      </c>
      <c r="C69" s="78" t="s">
        <v>6</v>
      </c>
      <c r="D69" s="79">
        <v>0.78</v>
      </c>
    </row>
    <row r="70">
      <c r="A70" s="76" t="s">
        <v>889</v>
      </c>
      <c r="B70" s="77" t="s">
        <v>890</v>
      </c>
      <c r="C70" s="78" t="s">
        <v>6</v>
      </c>
      <c r="D70" s="79">
        <v>0.77</v>
      </c>
    </row>
    <row r="71">
      <c r="A71" s="76" t="s">
        <v>891</v>
      </c>
      <c r="B71" s="77" t="s">
        <v>892</v>
      </c>
      <c r="C71" s="78" t="s">
        <v>6</v>
      </c>
      <c r="D71" s="79">
        <v>0.77</v>
      </c>
    </row>
    <row r="72">
      <c r="A72" s="76" t="s">
        <v>893</v>
      </c>
      <c r="B72" s="77" t="s">
        <v>894</v>
      </c>
      <c r="C72" s="78" t="s">
        <v>6</v>
      </c>
      <c r="D72" s="79">
        <v>0.77</v>
      </c>
    </row>
    <row r="73">
      <c r="A73" s="76" t="s">
        <v>895</v>
      </c>
      <c r="B73" s="77" t="s">
        <v>896</v>
      </c>
      <c r="C73" s="78" t="s">
        <v>6</v>
      </c>
      <c r="D73" s="79">
        <v>0.76</v>
      </c>
    </row>
    <row r="74">
      <c r="A74" s="76" t="s">
        <v>897</v>
      </c>
      <c r="B74" s="77" t="s">
        <v>898</v>
      </c>
      <c r="C74" s="78" t="s">
        <v>6</v>
      </c>
      <c r="D74" s="79">
        <v>0.76</v>
      </c>
    </row>
    <row r="75">
      <c r="A75" s="76" t="s">
        <v>680</v>
      </c>
      <c r="B75" s="77" t="s">
        <v>681</v>
      </c>
      <c r="C75" s="78" t="s">
        <v>6</v>
      </c>
      <c r="D75" s="79">
        <v>0.76</v>
      </c>
    </row>
    <row r="76">
      <c r="A76" s="76" t="s">
        <v>899</v>
      </c>
      <c r="B76" s="77" t="s">
        <v>900</v>
      </c>
      <c r="C76" s="78" t="s">
        <v>6</v>
      </c>
      <c r="D76" s="79">
        <v>0.76</v>
      </c>
    </row>
    <row r="77">
      <c r="A77" s="76" t="s">
        <v>724</v>
      </c>
      <c r="B77" s="77" t="s">
        <v>725</v>
      </c>
      <c r="C77" s="78" t="s">
        <v>6</v>
      </c>
      <c r="D77" s="79">
        <v>0.76</v>
      </c>
    </row>
    <row r="78">
      <c r="A78" s="76" t="s">
        <v>166</v>
      </c>
      <c r="B78" s="77" t="s">
        <v>167</v>
      </c>
      <c r="C78" s="78" t="s">
        <v>6</v>
      </c>
      <c r="D78" s="79">
        <v>0.76</v>
      </c>
    </row>
    <row r="79">
      <c r="A79" s="76" t="s">
        <v>901</v>
      </c>
      <c r="B79" s="77" t="s">
        <v>902</v>
      </c>
      <c r="C79" s="78" t="s">
        <v>6</v>
      </c>
      <c r="D79" s="79">
        <v>0.75</v>
      </c>
    </row>
    <row r="80">
      <c r="A80" s="76" t="s">
        <v>903</v>
      </c>
      <c r="B80" s="77" t="s">
        <v>904</v>
      </c>
      <c r="C80" s="78" t="s">
        <v>6</v>
      </c>
      <c r="D80" s="79">
        <v>0.75</v>
      </c>
    </row>
    <row r="81">
      <c r="A81" s="76" t="s">
        <v>905</v>
      </c>
      <c r="B81" s="77" t="s">
        <v>906</v>
      </c>
      <c r="C81" s="78" t="s">
        <v>6</v>
      </c>
      <c r="D81" s="79">
        <v>0.75</v>
      </c>
    </row>
    <row r="82">
      <c r="A82" s="76" t="s">
        <v>907</v>
      </c>
      <c r="B82" s="77" t="s">
        <v>908</v>
      </c>
      <c r="C82" s="78" t="s">
        <v>6</v>
      </c>
      <c r="D82" s="79">
        <v>0.75</v>
      </c>
    </row>
    <row r="83">
      <c r="A83" s="76" t="s">
        <v>909</v>
      </c>
      <c r="B83" s="77" t="s">
        <v>910</v>
      </c>
      <c r="C83" s="78" t="s">
        <v>6</v>
      </c>
      <c r="D83" s="79">
        <v>0.74</v>
      </c>
    </row>
    <row r="84">
      <c r="A84" s="76" t="s">
        <v>911</v>
      </c>
      <c r="B84" s="77" t="s">
        <v>912</v>
      </c>
      <c r="C84" s="78" t="s">
        <v>6</v>
      </c>
      <c r="D84" s="79">
        <v>0.74</v>
      </c>
    </row>
    <row r="85">
      <c r="A85" s="76" t="s">
        <v>913</v>
      </c>
      <c r="B85" s="77" t="s">
        <v>914</v>
      </c>
      <c r="C85" s="78" t="s">
        <v>6</v>
      </c>
      <c r="D85" s="79">
        <v>0.74</v>
      </c>
    </row>
    <row r="86">
      <c r="A86" s="76" t="s">
        <v>105</v>
      </c>
      <c r="B86" s="77" t="s">
        <v>106</v>
      </c>
      <c r="C86" s="78" t="s">
        <v>6</v>
      </c>
      <c r="D86" s="79">
        <v>0.74</v>
      </c>
    </row>
    <row r="87">
      <c r="A87" s="76" t="s">
        <v>915</v>
      </c>
      <c r="B87" s="77" t="s">
        <v>916</v>
      </c>
      <c r="C87" s="78" t="s">
        <v>6</v>
      </c>
      <c r="D87" s="79">
        <v>0.74</v>
      </c>
    </row>
    <row r="88">
      <c r="A88" s="76" t="s">
        <v>917</v>
      </c>
      <c r="B88" s="77" t="s">
        <v>918</v>
      </c>
      <c r="C88" s="78" t="s">
        <v>6</v>
      </c>
      <c r="D88" s="79">
        <v>0.74</v>
      </c>
    </row>
    <row r="89">
      <c r="A89" s="76" t="s">
        <v>638</v>
      </c>
      <c r="B89" s="77" t="s">
        <v>639</v>
      </c>
      <c r="C89" s="78" t="s">
        <v>6</v>
      </c>
      <c r="D89" s="79">
        <v>0.74</v>
      </c>
    </row>
    <row r="90">
      <c r="A90" s="76" t="s">
        <v>919</v>
      </c>
      <c r="B90" s="77" t="s">
        <v>920</v>
      </c>
      <c r="C90" s="78" t="s">
        <v>6</v>
      </c>
      <c r="D90" s="79">
        <v>0.74</v>
      </c>
    </row>
    <row r="91">
      <c r="A91" s="76" t="s">
        <v>921</v>
      </c>
      <c r="B91" s="77" t="s">
        <v>922</v>
      </c>
      <c r="C91" s="78" t="s">
        <v>6</v>
      </c>
      <c r="D91" s="79">
        <v>0.74</v>
      </c>
    </row>
    <row r="92">
      <c r="A92" s="76" t="s">
        <v>923</v>
      </c>
      <c r="B92" s="77" t="s">
        <v>924</v>
      </c>
      <c r="C92" s="78" t="s">
        <v>6</v>
      </c>
      <c r="D92" s="79">
        <v>0.74</v>
      </c>
    </row>
    <row r="93">
      <c r="A93" s="76" t="s">
        <v>49</v>
      </c>
      <c r="B93" s="77" t="s">
        <v>50</v>
      </c>
      <c r="C93" s="78" t="s">
        <v>6</v>
      </c>
      <c r="D93" s="79">
        <v>0.73</v>
      </c>
    </row>
    <row r="94">
      <c r="A94" s="76" t="s">
        <v>252</v>
      </c>
      <c r="B94" s="77" t="s">
        <v>253</v>
      </c>
      <c r="C94" s="78" t="s">
        <v>6</v>
      </c>
      <c r="D94" s="79">
        <v>0.73</v>
      </c>
    </row>
    <row r="95">
      <c r="A95" s="76" t="s">
        <v>925</v>
      </c>
      <c r="B95" s="77" t="s">
        <v>926</v>
      </c>
      <c r="C95" s="78" t="s">
        <v>6</v>
      </c>
      <c r="D95" s="79">
        <v>0.73</v>
      </c>
    </row>
    <row r="96">
      <c r="A96" s="76" t="s">
        <v>927</v>
      </c>
      <c r="B96" s="77" t="s">
        <v>928</v>
      </c>
      <c r="C96" s="78" t="s">
        <v>6</v>
      </c>
      <c r="D96" s="79">
        <v>0.73</v>
      </c>
    </row>
    <row r="97">
      <c r="A97" s="76" t="s">
        <v>929</v>
      </c>
      <c r="B97" s="77" t="s">
        <v>930</v>
      </c>
      <c r="C97" s="78" t="s">
        <v>6</v>
      </c>
      <c r="D97" s="79">
        <v>0.73</v>
      </c>
    </row>
    <row r="98">
      <c r="A98" s="76" t="s">
        <v>931</v>
      </c>
      <c r="B98" s="77" t="s">
        <v>932</v>
      </c>
      <c r="C98" s="78" t="s">
        <v>6</v>
      </c>
      <c r="D98" s="79">
        <v>0.73</v>
      </c>
    </row>
    <row r="99">
      <c r="A99" s="76" t="s">
        <v>933</v>
      </c>
      <c r="B99" s="77" t="s">
        <v>934</v>
      </c>
      <c r="C99" s="78" t="s">
        <v>6</v>
      </c>
      <c r="D99" s="79">
        <v>0.73</v>
      </c>
    </row>
    <row r="100">
      <c r="A100" s="76" t="s">
        <v>500</v>
      </c>
      <c r="B100" s="77" t="s">
        <v>501</v>
      </c>
      <c r="C100" s="78" t="s">
        <v>6</v>
      </c>
      <c r="D100" s="79">
        <v>0.73</v>
      </c>
    </row>
    <row r="101">
      <c r="A101" s="76" t="s">
        <v>664</v>
      </c>
      <c r="B101" s="77" t="s">
        <v>665</v>
      </c>
      <c r="C101" s="78" t="s">
        <v>6</v>
      </c>
      <c r="D101" s="79">
        <v>0.73</v>
      </c>
    </row>
    <row r="102">
      <c r="A102" s="76" t="s">
        <v>935</v>
      </c>
      <c r="B102" s="77" t="s">
        <v>936</v>
      </c>
      <c r="C102" s="78" t="s">
        <v>6</v>
      </c>
      <c r="D102" s="79">
        <v>0.72</v>
      </c>
    </row>
    <row r="103">
      <c r="A103" s="76" t="s">
        <v>273</v>
      </c>
      <c r="B103" s="77" t="s">
        <v>274</v>
      </c>
      <c r="C103" s="78" t="s">
        <v>6</v>
      </c>
      <c r="D103" s="79">
        <v>0.72</v>
      </c>
    </row>
    <row r="104">
      <c r="A104" s="76" t="s">
        <v>937</v>
      </c>
      <c r="B104" s="77" t="s">
        <v>938</v>
      </c>
      <c r="C104" s="78" t="s">
        <v>6</v>
      </c>
      <c r="D104" s="79">
        <v>0.72</v>
      </c>
    </row>
    <row r="105">
      <c r="A105" s="76" t="s">
        <v>939</v>
      </c>
      <c r="B105" s="77" t="s">
        <v>940</v>
      </c>
      <c r="C105" s="78" t="s">
        <v>6</v>
      </c>
      <c r="D105" s="79">
        <v>0.72</v>
      </c>
    </row>
    <row r="106">
      <c r="A106" s="76" t="s">
        <v>941</v>
      </c>
      <c r="B106" s="77" t="s">
        <v>942</v>
      </c>
      <c r="C106" s="78" t="s">
        <v>6</v>
      </c>
      <c r="D106" s="79">
        <v>0.72</v>
      </c>
    </row>
    <row r="107">
      <c r="A107" s="76" t="s">
        <v>300</v>
      </c>
      <c r="B107" s="77" t="s">
        <v>301</v>
      </c>
      <c r="C107" s="78" t="s">
        <v>6</v>
      </c>
      <c r="D107" s="79">
        <v>0.72</v>
      </c>
    </row>
    <row r="108">
      <c r="A108" s="76" t="s">
        <v>241</v>
      </c>
      <c r="B108" s="77" t="s">
        <v>242</v>
      </c>
      <c r="C108" s="78" t="s">
        <v>6</v>
      </c>
      <c r="D108" s="79">
        <v>0.72</v>
      </c>
    </row>
    <row r="109">
      <c r="A109" s="76" t="s">
        <v>943</v>
      </c>
      <c r="B109" s="77" t="s">
        <v>944</v>
      </c>
      <c r="C109" s="78" t="s">
        <v>6</v>
      </c>
      <c r="D109" s="79">
        <v>0.72</v>
      </c>
    </row>
    <row r="110">
      <c r="A110" s="76" t="s">
        <v>945</v>
      </c>
      <c r="B110" s="77" t="s">
        <v>946</v>
      </c>
      <c r="C110" s="78" t="s">
        <v>6</v>
      </c>
      <c r="D110" s="79">
        <v>0.71</v>
      </c>
    </row>
    <row r="111">
      <c r="A111" s="76" t="s">
        <v>947</v>
      </c>
      <c r="B111" s="77" t="s">
        <v>948</v>
      </c>
      <c r="C111" s="78" t="s">
        <v>6</v>
      </c>
      <c r="D111" s="79">
        <v>0.71</v>
      </c>
    </row>
    <row r="112">
      <c r="A112" s="76" t="s">
        <v>949</v>
      </c>
      <c r="B112" s="77" t="s">
        <v>950</v>
      </c>
      <c r="C112" s="78" t="s">
        <v>6</v>
      </c>
      <c r="D112" s="79">
        <v>0.71</v>
      </c>
    </row>
    <row r="113">
      <c r="A113" s="76" t="s">
        <v>951</v>
      </c>
      <c r="B113" s="77" t="s">
        <v>952</v>
      </c>
      <c r="C113" s="78" t="s">
        <v>6</v>
      </c>
      <c r="D113" s="79">
        <v>0.71</v>
      </c>
    </row>
    <row r="114">
      <c r="A114" s="76" t="s">
        <v>953</v>
      </c>
      <c r="B114" s="77" t="s">
        <v>954</v>
      </c>
      <c r="C114" s="78" t="s">
        <v>6</v>
      </c>
      <c r="D114" s="79">
        <v>0.71</v>
      </c>
    </row>
    <row r="115">
      <c r="A115" s="76" t="s">
        <v>955</v>
      </c>
      <c r="B115" s="77" t="s">
        <v>956</v>
      </c>
      <c r="C115" s="78" t="s">
        <v>6</v>
      </c>
      <c r="D115" s="79">
        <v>0.7</v>
      </c>
    </row>
    <row r="116">
      <c r="A116" s="76" t="s">
        <v>957</v>
      </c>
      <c r="B116" s="77" t="s">
        <v>958</v>
      </c>
      <c r="C116" s="78" t="s">
        <v>6</v>
      </c>
      <c r="D116" s="79">
        <v>0.7</v>
      </c>
    </row>
    <row r="117">
      <c r="A117" s="76" t="s">
        <v>316</v>
      </c>
      <c r="B117" s="77" t="s">
        <v>317</v>
      </c>
      <c r="C117" s="78" t="s">
        <v>6</v>
      </c>
      <c r="D117" s="79">
        <v>0.7</v>
      </c>
    </row>
    <row r="118">
      <c r="A118" s="76" t="s">
        <v>385</v>
      </c>
      <c r="B118" s="77" t="s">
        <v>386</v>
      </c>
      <c r="C118" s="78" t="s">
        <v>6</v>
      </c>
      <c r="D118" s="79">
        <v>0.7</v>
      </c>
    </row>
    <row r="119">
      <c r="A119" s="76" t="s">
        <v>959</v>
      </c>
      <c r="B119" s="77" t="s">
        <v>960</v>
      </c>
      <c r="C119" s="78" t="s">
        <v>6</v>
      </c>
      <c r="D119" s="79">
        <v>0.7</v>
      </c>
    </row>
    <row r="120">
      <c r="A120" s="76" t="s">
        <v>961</v>
      </c>
      <c r="B120" s="77" t="s">
        <v>962</v>
      </c>
      <c r="C120" s="78" t="s">
        <v>6</v>
      </c>
      <c r="D120" s="79">
        <v>0.7</v>
      </c>
    </row>
    <row r="121">
      <c r="A121" s="76" t="s">
        <v>963</v>
      </c>
      <c r="B121" s="77" t="s">
        <v>964</v>
      </c>
      <c r="C121" s="78" t="s">
        <v>6</v>
      </c>
      <c r="D121" s="79">
        <v>0.7</v>
      </c>
    </row>
    <row r="122">
      <c r="A122" s="76" t="s">
        <v>965</v>
      </c>
      <c r="B122" s="77" t="s">
        <v>966</v>
      </c>
      <c r="C122" s="78" t="s">
        <v>6</v>
      </c>
      <c r="D122" s="79">
        <v>0.7</v>
      </c>
    </row>
    <row r="123">
      <c r="A123" s="76" t="s">
        <v>967</v>
      </c>
      <c r="B123" s="77" t="s">
        <v>968</v>
      </c>
      <c r="C123" s="78" t="s">
        <v>6</v>
      </c>
      <c r="D123" s="79">
        <v>0.7</v>
      </c>
    </row>
    <row r="124">
      <c r="A124" s="76" t="s">
        <v>969</v>
      </c>
      <c r="B124" s="77" t="s">
        <v>970</v>
      </c>
      <c r="C124" s="78" t="s">
        <v>6</v>
      </c>
      <c r="D124" s="79">
        <v>0.7</v>
      </c>
    </row>
    <row r="125">
      <c r="A125" s="76" t="s">
        <v>971</v>
      </c>
      <c r="B125" s="77" t="s">
        <v>972</v>
      </c>
      <c r="C125" s="78" t="s">
        <v>6</v>
      </c>
      <c r="D125" s="79">
        <v>0.69</v>
      </c>
    </row>
    <row r="126">
      <c r="A126" s="76" t="s">
        <v>232</v>
      </c>
      <c r="B126" s="77" t="s">
        <v>233</v>
      </c>
      <c r="C126" s="78" t="s">
        <v>6</v>
      </c>
      <c r="D126" s="79">
        <v>0.69</v>
      </c>
    </row>
    <row r="127">
      <c r="A127" s="76" t="s">
        <v>973</v>
      </c>
      <c r="B127" s="77" t="s">
        <v>974</v>
      </c>
      <c r="C127" s="78" t="s">
        <v>6</v>
      </c>
      <c r="D127" s="79">
        <v>0.69</v>
      </c>
    </row>
    <row r="128">
      <c r="A128" s="76" t="s">
        <v>451</v>
      </c>
      <c r="B128" s="77" t="s">
        <v>452</v>
      </c>
      <c r="C128" s="78" t="s">
        <v>6</v>
      </c>
      <c r="D128" s="79">
        <v>0.68</v>
      </c>
    </row>
    <row r="129">
      <c r="A129" s="76" t="s">
        <v>668</v>
      </c>
      <c r="B129" s="77" t="s">
        <v>669</v>
      </c>
      <c r="C129" s="78" t="s">
        <v>6</v>
      </c>
      <c r="D129" s="79">
        <v>0.68</v>
      </c>
    </row>
    <row r="130">
      <c r="A130" s="76" t="s">
        <v>507</v>
      </c>
      <c r="B130" s="77" t="s">
        <v>508</v>
      </c>
      <c r="C130" s="78" t="s">
        <v>6</v>
      </c>
      <c r="D130" s="79">
        <v>0.68</v>
      </c>
    </row>
    <row r="131">
      <c r="A131" s="76" t="s">
        <v>975</v>
      </c>
      <c r="B131" s="77" t="s">
        <v>976</v>
      </c>
      <c r="C131" s="78" t="s">
        <v>6</v>
      </c>
      <c r="D131" s="79">
        <v>0.68</v>
      </c>
    </row>
    <row r="132">
      <c r="A132" s="76" t="s">
        <v>977</v>
      </c>
      <c r="B132" s="77" t="s">
        <v>978</v>
      </c>
      <c r="C132" s="78" t="s">
        <v>6</v>
      </c>
      <c r="D132" s="79">
        <v>0.68</v>
      </c>
    </row>
    <row r="133">
      <c r="A133" s="76" t="s">
        <v>422</v>
      </c>
      <c r="B133" s="77" t="s">
        <v>423</v>
      </c>
      <c r="C133" s="78" t="s">
        <v>6</v>
      </c>
      <c r="D133" s="79">
        <v>0.68</v>
      </c>
    </row>
    <row r="134">
      <c r="A134" s="76" t="s">
        <v>542</v>
      </c>
      <c r="B134" s="77" t="s">
        <v>543</v>
      </c>
      <c r="C134" s="78" t="s">
        <v>6</v>
      </c>
      <c r="D134" s="79">
        <v>0.68</v>
      </c>
    </row>
    <row r="135">
      <c r="A135" s="76" t="s">
        <v>979</v>
      </c>
      <c r="B135" s="77" t="s">
        <v>980</v>
      </c>
      <c r="C135" s="78" t="s">
        <v>6</v>
      </c>
      <c r="D135" s="79">
        <v>0.68</v>
      </c>
    </row>
    <row r="136">
      <c r="A136" s="76" t="s">
        <v>493</v>
      </c>
      <c r="B136" s="77" t="s">
        <v>494</v>
      </c>
      <c r="C136" s="78" t="s">
        <v>6</v>
      </c>
      <c r="D136" s="79">
        <v>0.68</v>
      </c>
    </row>
    <row r="137">
      <c r="A137" s="76" t="s">
        <v>981</v>
      </c>
      <c r="B137" s="77" t="s">
        <v>982</v>
      </c>
      <c r="C137" s="78" t="s">
        <v>6</v>
      </c>
      <c r="D137" s="79">
        <v>0.68</v>
      </c>
    </row>
    <row r="138">
      <c r="A138" s="76" t="s">
        <v>983</v>
      </c>
      <c r="B138" s="77" t="s">
        <v>984</v>
      </c>
      <c r="C138" s="78" t="s">
        <v>6</v>
      </c>
      <c r="D138" s="79">
        <v>0.68</v>
      </c>
    </row>
    <row r="139">
      <c r="A139" s="76" t="s">
        <v>985</v>
      </c>
      <c r="B139" s="77" t="s">
        <v>986</v>
      </c>
      <c r="C139" s="78" t="s">
        <v>6</v>
      </c>
      <c r="D139" s="79">
        <v>0.68</v>
      </c>
    </row>
    <row r="140">
      <c r="A140" s="76" t="s">
        <v>987</v>
      </c>
      <c r="B140" s="77" t="s">
        <v>988</v>
      </c>
      <c r="C140" s="78" t="s">
        <v>6</v>
      </c>
      <c r="D140" s="79">
        <v>0.68</v>
      </c>
    </row>
    <row r="141">
      <c r="A141" s="76" t="s">
        <v>205</v>
      </c>
      <c r="B141" s="77" t="s">
        <v>206</v>
      </c>
      <c r="C141" s="78" t="s">
        <v>6</v>
      </c>
      <c r="D141" s="79">
        <v>0.67</v>
      </c>
    </row>
    <row r="142">
      <c r="A142" s="76" t="s">
        <v>989</v>
      </c>
      <c r="B142" s="77" t="s">
        <v>990</v>
      </c>
      <c r="C142" s="78" t="s">
        <v>6</v>
      </c>
      <c r="D142" s="79">
        <v>0.67</v>
      </c>
    </row>
    <row r="143">
      <c r="A143" s="76" t="s">
        <v>991</v>
      </c>
      <c r="B143" s="77" t="s">
        <v>992</v>
      </c>
      <c r="C143" s="78" t="s">
        <v>6</v>
      </c>
      <c r="D143" s="79">
        <v>0.67</v>
      </c>
    </row>
    <row r="144">
      <c r="A144" s="76" t="s">
        <v>556</v>
      </c>
      <c r="B144" s="77" t="s">
        <v>557</v>
      </c>
      <c r="C144" s="78" t="s">
        <v>6</v>
      </c>
      <c r="D144" s="79">
        <v>0.67</v>
      </c>
    </row>
    <row r="145">
      <c r="A145" s="76" t="s">
        <v>145</v>
      </c>
      <c r="B145" s="77" t="s">
        <v>146</v>
      </c>
      <c r="C145" s="78" t="s">
        <v>6</v>
      </c>
      <c r="D145" s="79">
        <v>0.67</v>
      </c>
    </row>
    <row r="146">
      <c r="A146" s="76" t="s">
        <v>993</v>
      </c>
      <c r="B146" s="77" t="s">
        <v>994</v>
      </c>
      <c r="C146" s="78" t="s">
        <v>6</v>
      </c>
      <c r="D146" s="79">
        <v>0.67</v>
      </c>
    </row>
    <row r="147">
      <c r="A147" s="76" t="s">
        <v>995</v>
      </c>
      <c r="B147" s="77" t="s">
        <v>996</v>
      </c>
      <c r="C147" s="78" t="s">
        <v>6</v>
      </c>
      <c r="D147" s="79">
        <v>0.67</v>
      </c>
    </row>
    <row r="148">
      <c r="A148" s="76" t="s">
        <v>997</v>
      </c>
      <c r="B148" s="77" t="s">
        <v>998</v>
      </c>
      <c r="C148" s="78" t="s">
        <v>6</v>
      </c>
      <c r="D148" s="79">
        <v>0.67</v>
      </c>
    </row>
    <row r="149">
      <c r="A149" s="76" t="s">
        <v>999</v>
      </c>
      <c r="B149" s="77" t="s">
        <v>1000</v>
      </c>
      <c r="C149" s="78" t="s">
        <v>6</v>
      </c>
      <c r="D149" s="79">
        <v>0.66</v>
      </c>
    </row>
    <row r="150">
      <c r="A150" s="76" t="s">
        <v>184</v>
      </c>
      <c r="B150" s="77" t="s">
        <v>185</v>
      </c>
      <c r="C150" s="78" t="s">
        <v>6</v>
      </c>
      <c r="D150" s="79">
        <v>0.66</v>
      </c>
    </row>
    <row r="151">
      <c r="A151" s="76" t="s">
        <v>1001</v>
      </c>
      <c r="B151" s="77" t="s">
        <v>1002</v>
      </c>
      <c r="C151" s="78" t="s">
        <v>6</v>
      </c>
      <c r="D151" s="79">
        <v>0.66</v>
      </c>
    </row>
    <row r="152">
      <c r="A152" s="76" t="s">
        <v>515</v>
      </c>
      <c r="B152" s="77" t="s">
        <v>516</v>
      </c>
      <c r="C152" s="78" t="s">
        <v>6</v>
      </c>
      <c r="D152" s="79">
        <v>0.66</v>
      </c>
    </row>
    <row r="153">
      <c r="A153" s="76" t="s">
        <v>1003</v>
      </c>
      <c r="B153" s="77" t="s">
        <v>1004</v>
      </c>
      <c r="C153" s="78" t="s">
        <v>6</v>
      </c>
      <c r="D153" s="79">
        <v>0.66</v>
      </c>
    </row>
    <row r="154">
      <c r="A154" s="76" t="s">
        <v>1005</v>
      </c>
      <c r="B154" s="77" t="s">
        <v>1006</v>
      </c>
      <c r="C154" s="78" t="s">
        <v>6</v>
      </c>
      <c r="D154" s="79">
        <v>0.66</v>
      </c>
    </row>
    <row r="155">
      <c r="A155" s="76" t="s">
        <v>1007</v>
      </c>
      <c r="B155" s="77" t="s">
        <v>1008</v>
      </c>
      <c r="C155" s="78" t="s">
        <v>6</v>
      </c>
      <c r="D155" s="79">
        <v>0.65</v>
      </c>
    </row>
    <row r="156">
      <c r="A156" s="76" t="s">
        <v>1009</v>
      </c>
      <c r="B156" s="77" t="s">
        <v>1010</v>
      </c>
      <c r="C156" s="78" t="s">
        <v>6</v>
      </c>
      <c r="D156" s="79">
        <v>0.65</v>
      </c>
    </row>
    <row r="157">
      <c r="A157" s="76" t="s">
        <v>1011</v>
      </c>
      <c r="B157" s="77" t="s">
        <v>1012</v>
      </c>
      <c r="C157" s="78" t="s">
        <v>6</v>
      </c>
      <c r="D157" s="79">
        <v>0.65</v>
      </c>
    </row>
    <row r="158">
      <c r="A158" s="76" t="s">
        <v>1013</v>
      </c>
      <c r="B158" s="77" t="s">
        <v>1014</v>
      </c>
      <c r="C158" s="78" t="s">
        <v>6</v>
      </c>
      <c r="D158" s="79">
        <v>0.65</v>
      </c>
    </row>
    <row r="159">
      <c r="A159" s="76" t="s">
        <v>1015</v>
      </c>
      <c r="B159" s="77" t="s">
        <v>1016</v>
      </c>
      <c r="C159" s="78" t="s">
        <v>6</v>
      </c>
      <c r="D159" s="79">
        <v>0.65</v>
      </c>
    </row>
    <row r="160">
      <c r="A160" s="76" t="s">
        <v>1017</v>
      </c>
      <c r="B160" s="77" t="s">
        <v>1018</v>
      </c>
      <c r="C160" s="78" t="s">
        <v>6</v>
      </c>
      <c r="D160" s="79">
        <v>0.65</v>
      </c>
    </row>
    <row r="161">
      <c r="A161" s="76" t="s">
        <v>1019</v>
      </c>
      <c r="B161" s="77" t="s">
        <v>1020</v>
      </c>
      <c r="C161" s="78" t="s">
        <v>6</v>
      </c>
      <c r="D161" s="79">
        <v>0.64</v>
      </c>
    </row>
    <row r="162">
      <c r="A162" s="76" t="s">
        <v>1021</v>
      </c>
      <c r="B162" s="77" t="s">
        <v>1022</v>
      </c>
      <c r="C162" s="78" t="s">
        <v>6</v>
      </c>
      <c r="D162" s="79">
        <v>0.64</v>
      </c>
    </row>
    <row r="163">
      <c r="A163" s="76" t="s">
        <v>1023</v>
      </c>
      <c r="B163" s="77" t="s">
        <v>1024</v>
      </c>
      <c r="C163" s="78" t="s">
        <v>6</v>
      </c>
      <c r="D163" s="79">
        <v>0.64</v>
      </c>
    </row>
    <row r="164">
      <c r="A164" s="76" t="s">
        <v>1025</v>
      </c>
      <c r="B164" s="77" t="s">
        <v>1026</v>
      </c>
      <c r="C164" s="78" t="s">
        <v>6</v>
      </c>
      <c r="D164" s="79">
        <v>0.64</v>
      </c>
    </row>
    <row r="165">
      <c r="A165" s="76" t="s">
        <v>1027</v>
      </c>
      <c r="B165" s="77" t="s">
        <v>1028</v>
      </c>
      <c r="C165" s="78" t="s">
        <v>6</v>
      </c>
      <c r="D165" s="79">
        <v>0.64</v>
      </c>
    </row>
    <row r="166">
      <c r="A166" s="76" t="s">
        <v>1029</v>
      </c>
      <c r="B166" s="77" t="s">
        <v>1030</v>
      </c>
      <c r="C166" s="78" t="s">
        <v>6</v>
      </c>
      <c r="D166" s="79">
        <v>0.64</v>
      </c>
    </row>
    <row r="167">
      <c r="A167" s="76" t="s">
        <v>1031</v>
      </c>
      <c r="B167" s="77" t="s">
        <v>1032</v>
      </c>
      <c r="C167" s="78" t="s">
        <v>6</v>
      </c>
      <c r="D167" s="79">
        <v>0.64</v>
      </c>
    </row>
    <row r="168">
      <c r="A168" s="76" t="s">
        <v>1033</v>
      </c>
      <c r="B168" s="77" t="s">
        <v>1034</v>
      </c>
      <c r="C168" s="78" t="s">
        <v>6</v>
      </c>
      <c r="D168" s="79">
        <v>0.63</v>
      </c>
    </row>
    <row r="169">
      <c r="A169" s="76" t="s">
        <v>1035</v>
      </c>
      <c r="B169" s="77" t="s">
        <v>1036</v>
      </c>
      <c r="C169" s="78" t="s">
        <v>6</v>
      </c>
      <c r="D169" s="79">
        <v>0.63</v>
      </c>
    </row>
    <row r="170">
      <c r="A170" s="76" t="s">
        <v>1037</v>
      </c>
      <c r="B170" s="77" t="s">
        <v>1038</v>
      </c>
      <c r="C170" s="78" t="s">
        <v>6</v>
      </c>
      <c r="D170" s="79">
        <v>0.63</v>
      </c>
    </row>
    <row r="171">
      <c r="A171" s="76" t="s">
        <v>1039</v>
      </c>
      <c r="B171" s="77" t="s">
        <v>1040</v>
      </c>
      <c r="C171" s="78" t="s">
        <v>6</v>
      </c>
      <c r="D171" s="79">
        <v>0.63</v>
      </c>
    </row>
    <row r="172">
      <c r="A172" s="76" t="s">
        <v>1041</v>
      </c>
      <c r="B172" s="77" t="s">
        <v>1042</v>
      </c>
      <c r="C172" s="78" t="s">
        <v>6</v>
      </c>
      <c r="D172" s="79">
        <v>0.63</v>
      </c>
    </row>
    <row r="173">
      <c r="A173" s="76" t="s">
        <v>1043</v>
      </c>
      <c r="B173" s="77" t="s">
        <v>1044</v>
      </c>
      <c r="C173" s="78" t="s">
        <v>6</v>
      </c>
      <c r="D173" s="79">
        <v>0.63</v>
      </c>
    </row>
    <row r="174">
      <c r="A174" s="76" t="s">
        <v>1045</v>
      </c>
      <c r="B174" s="77" t="s">
        <v>1046</v>
      </c>
      <c r="C174" s="78" t="s">
        <v>6</v>
      </c>
      <c r="D174" s="79">
        <v>0.62</v>
      </c>
    </row>
    <row r="175">
      <c r="A175" s="76" t="s">
        <v>336</v>
      </c>
      <c r="B175" s="77" t="s">
        <v>337</v>
      </c>
      <c r="C175" s="78" t="s">
        <v>6</v>
      </c>
      <c r="D175" s="79">
        <v>0.62</v>
      </c>
    </row>
    <row r="176">
      <c r="A176" s="76" t="s">
        <v>1047</v>
      </c>
      <c r="B176" s="77" t="s">
        <v>1048</v>
      </c>
      <c r="C176" s="78" t="s">
        <v>6</v>
      </c>
      <c r="D176" s="79">
        <v>0.62</v>
      </c>
    </row>
    <row r="177">
      <c r="A177" s="76" t="s">
        <v>361</v>
      </c>
      <c r="B177" s="77" t="s">
        <v>362</v>
      </c>
      <c r="C177" s="78" t="s">
        <v>6</v>
      </c>
      <c r="D177" s="79">
        <v>0.62</v>
      </c>
    </row>
    <row r="178">
      <c r="A178" s="76" t="s">
        <v>1049</v>
      </c>
      <c r="B178" s="77" t="s">
        <v>1050</v>
      </c>
      <c r="C178" s="78" t="s">
        <v>6</v>
      </c>
      <c r="D178" s="79">
        <v>0.62</v>
      </c>
    </row>
    <row r="179">
      <c r="A179" s="76" t="s">
        <v>1051</v>
      </c>
      <c r="B179" s="77" t="s">
        <v>1052</v>
      </c>
      <c r="C179" s="78" t="s">
        <v>6</v>
      </c>
      <c r="D179" s="79">
        <v>0.62</v>
      </c>
    </row>
    <row r="180">
      <c r="A180" s="76" t="s">
        <v>1053</v>
      </c>
      <c r="B180" s="77" t="s">
        <v>1054</v>
      </c>
      <c r="C180" s="78" t="s">
        <v>6</v>
      </c>
      <c r="D180" s="79">
        <v>0.62</v>
      </c>
    </row>
    <row r="181">
      <c r="A181" s="76" t="s">
        <v>1055</v>
      </c>
      <c r="B181" s="77" t="s">
        <v>1056</v>
      </c>
      <c r="C181" s="78" t="s">
        <v>6</v>
      </c>
      <c r="D181" s="79">
        <v>0.62</v>
      </c>
    </row>
    <row r="182">
      <c r="A182" s="76" t="s">
        <v>1057</v>
      </c>
      <c r="B182" s="77" t="s">
        <v>1058</v>
      </c>
      <c r="C182" s="78" t="s">
        <v>6</v>
      </c>
      <c r="D182" s="79">
        <v>0.62</v>
      </c>
    </row>
    <row r="183">
      <c r="A183" s="76" t="s">
        <v>560</v>
      </c>
      <c r="B183" s="77" t="s">
        <v>561</v>
      </c>
      <c r="C183" s="78" t="s">
        <v>6</v>
      </c>
      <c r="D183" s="79">
        <v>0.61</v>
      </c>
    </row>
    <row r="184">
      <c r="A184" s="76" t="s">
        <v>442</v>
      </c>
      <c r="B184" s="77" t="s">
        <v>443</v>
      </c>
      <c r="C184" s="78" t="s">
        <v>6</v>
      </c>
      <c r="D184" s="79">
        <v>0.61</v>
      </c>
    </row>
    <row r="185">
      <c r="A185" s="76" t="s">
        <v>1059</v>
      </c>
      <c r="B185" s="77" t="s">
        <v>1060</v>
      </c>
      <c r="C185" s="78" t="s">
        <v>6</v>
      </c>
      <c r="D185" s="79">
        <v>0.61</v>
      </c>
    </row>
    <row r="186">
      <c r="A186" s="76" t="s">
        <v>1061</v>
      </c>
      <c r="B186" s="77" t="s">
        <v>1062</v>
      </c>
      <c r="C186" s="78" t="s">
        <v>6</v>
      </c>
      <c r="D186" s="79">
        <v>0.61</v>
      </c>
    </row>
    <row r="187">
      <c r="A187" s="76" t="s">
        <v>1063</v>
      </c>
      <c r="B187" s="77" t="s">
        <v>1064</v>
      </c>
      <c r="C187" s="78" t="s">
        <v>6</v>
      </c>
      <c r="D187" s="79">
        <v>0.61</v>
      </c>
    </row>
    <row r="188">
      <c r="A188" s="76" t="s">
        <v>431</v>
      </c>
      <c r="B188" s="77" t="s">
        <v>432</v>
      </c>
      <c r="C188" s="78" t="s">
        <v>6</v>
      </c>
      <c r="D188" s="79">
        <v>0.61</v>
      </c>
    </row>
    <row r="189">
      <c r="A189" s="76" t="s">
        <v>1065</v>
      </c>
      <c r="B189" s="77" t="s">
        <v>1066</v>
      </c>
      <c r="C189" s="78" t="s">
        <v>6</v>
      </c>
      <c r="D189" s="79">
        <v>0.61</v>
      </c>
    </row>
    <row r="190">
      <c r="A190" s="76" t="s">
        <v>1067</v>
      </c>
      <c r="B190" s="77" t="s">
        <v>1068</v>
      </c>
      <c r="C190" s="78" t="s">
        <v>6</v>
      </c>
      <c r="D190" s="79">
        <v>0.61</v>
      </c>
    </row>
    <row r="191">
      <c r="A191" s="76" t="s">
        <v>1069</v>
      </c>
      <c r="B191" s="77" t="s">
        <v>1070</v>
      </c>
      <c r="C191" s="78" t="s">
        <v>6</v>
      </c>
      <c r="D191" s="79">
        <v>0.61</v>
      </c>
    </row>
    <row r="192">
      <c r="A192" s="76" t="s">
        <v>291</v>
      </c>
      <c r="B192" s="77" t="s">
        <v>292</v>
      </c>
      <c r="C192" s="78" t="s">
        <v>6</v>
      </c>
      <c r="D192" s="79">
        <v>0.6</v>
      </c>
    </row>
    <row r="193">
      <c r="A193" s="76" t="s">
        <v>1071</v>
      </c>
      <c r="B193" s="77" t="s">
        <v>1072</v>
      </c>
      <c r="C193" s="78" t="s">
        <v>6</v>
      </c>
      <c r="D193" s="79">
        <v>0.6</v>
      </c>
    </row>
    <row r="194">
      <c r="A194" s="76" t="s">
        <v>1073</v>
      </c>
      <c r="B194" s="77" t="s">
        <v>1074</v>
      </c>
      <c r="C194" s="78" t="s">
        <v>6</v>
      </c>
      <c r="D194" s="79">
        <v>0.6</v>
      </c>
    </row>
    <row r="195">
      <c r="A195" s="76" t="s">
        <v>1075</v>
      </c>
      <c r="B195" s="77" t="s">
        <v>1076</v>
      </c>
      <c r="C195" s="78" t="s">
        <v>6</v>
      </c>
      <c r="D195" s="79">
        <v>0.6</v>
      </c>
    </row>
    <row r="196">
      <c r="A196" s="76" t="s">
        <v>1077</v>
      </c>
      <c r="B196" s="77" t="s">
        <v>1078</v>
      </c>
      <c r="C196" s="78" t="s">
        <v>6</v>
      </c>
      <c r="D196" s="79">
        <v>0.6</v>
      </c>
    </row>
    <row r="197">
      <c r="A197" s="76" t="s">
        <v>1079</v>
      </c>
      <c r="B197" s="77" t="s">
        <v>1080</v>
      </c>
      <c r="C197" s="78" t="s">
        <v>6</v>
      </c>
      <c r="D197" s="79">
        <v>0.59</v>
      </c>
    </row>
    <row r="198">
      <c r="A198" s="76" t="s">
        <v>1081</v>
      </c>
      <c r="B198" s="77" t="s">
        <v>1082</v>
      </c>
      <c r="C198" s="78" t="s">
        <v>6</v>
      </c>
      <c r="D198" s="79">
        <v>0.59</v>
      </c>
    </row>
    <row r="199">
      <c r="A199" s="76" t="s">
        <v>691</v>
      </c>
      <c r="B199" s="77" t="s">
        <v>692</v>
      </c>
      <c r="C199" s="78" t="s">
        <v>6</v>
      </c>
      <c r="D199" s="79">
        <v>0.59</v>
      </c>
    </row>
    <row r="200">
      <c r="A200" s="76" t="s">
        <v>1083</v>
      </c>
      <c r="B200" s="77" t="s">
        <v>1084</v>
      </c>
      <c r="C200" s="78" t="s">
        <v>6</v>
      </c>
      <c r="D200" s="79">
        <v>0.59</v>
      </c>
    </row>
    <row r="201">
      <c r="A201" s="76" t="s">
        <v>566</v>
      </c>
      <c r="B201" s="77" t="s">
        <v>567</v>
      </c>
      <c r="C201" s="78" t="s">
        <v>6</v>
      </c>
      <c r="D201" s="79">
        <v>0.59</v>
      </c>
    </row>
    <row r="202">
      <c r="A202" s="76" t="s">
        <v>1085</v>
      </c>
      <c r="B202" s="77" t="s">
        <v>1086</v>
      </c>
      <c r="C202" s="78" t="s">
        <v>6</v>
      </c>
      <c r="D202" s="79">
        <v>0.59</v>
      </c>
    </row>
    <row r="203">
      <c r="A203" s="76" t="s">
        <v>1087</v>
      </c>
      <c r="B203" s="77" t="s">
        <v>1088</v>
      </c>
      <c r="C203" s="78" t="s">
        <v>6</v>
      </c>
      <c r="D203" s="79">
        <v>0.59</v>
      </c>
    </row>
    <row r="204">
      <c r="A204" s="76" t="s">
        <v>1089</v>
      </c>
      <c r="B204" s="77" t="s">
        <v>1090</v>
      </c>
      <c r="C204" s="78" t="s">
        <v>6</v>
      </c>
      <c r="D204" s="79">
        <v>0.59</v>
      </c>
    </row>
    <row r="205">
      <c r="A205" s="76" t="s">
        <v>1091</v>
      </c>
      <c r="B205" s="77" t="s">
        <v>1092</v>
      </c>
      <c r="C205" s="78" t="s">
        <v>6</v>
      </c>
      <c r="D205" s="79">
        <v>0.59</v>
      </c>
    </row>
    <row r="206">
      <c r="A206" s="76" t="s">
        <v>1093</v>
      </c>
      <c r="B206" s="77" t="s">
        <v>1094</v>
      </c>
      <c r="C206" s="78" t="s">
        <v>6</v>
      </c>
      <c r="D206" s="79">
        <v>0.59</v>
      </c>
    </row>
    <row r="207">
      <c r="A207" s="76" t="s">
        <v>1095</v>
      </c>
      <c r="B207" s="77" t="s">
        <v>1096</v>
      </c>
      <c r="C207" s="78" t="s">
        <v>6</v>
      </c>
      <c r="D207" s="79">
        <v>0.59</v>
      </c>
    </row>
    <row r="208">
      <c r="A208" s="76" t="s">
        <v>1097</v>
      </c>
      <c r="B208" s="77" t="s">
        <v>1098</v>
      </c>
      <c r="C208" s="78" t="s">
        <v>6</v>
      </c>
      <c r="D208" s="79">
        <v>0.59</v>
      </c>
    </row>
    <row r="209">
      <c r="A209" s="76" t="s">
        <v>1099</v>
      </c>
      <c r="B209" s="77" t="s">
        <v>1100</v>
      </c>
      <c r="C209" s="78" t="s">
        <v>6</v>
      </c>
      <c r="D209" s="79">
        <v>0.59</v>
      </c>
    </row>
    <row r="210">
      <c r="A210" s="76" t="s">
        <v>1101</v>
      </c>
      <c r="B210" s="77" t="s">
        <v>1102</v>
      </c>
      <c r="C210" s="78" t="s">
        <v>6</v>
      </c>
      <c r="D210" s="79">
        <v>0.58</v>
      </c>
    </row>
    <row r="211">
      <c r="A211" s="76" t="s">
        <v>1103</v>
      </c>
      <c r="B211" s="77" t="s">
        <v>1104</v>
      </c>
      <c r="C211" s="78" t="s">
        <v>6</v>
      </c>
      <c r="D211" s="79">
        <v>0.58</v>
      </c>
    </row>
    <row r="212">
      <c r="A212" s="76" t="s">
        <v>1105</v>
      </c>
      <c r="B212" s="77" t="s">
        <v>1106</v>
      </c>
      <c r="C212" s="78" t="s">
        <v>6</v>
      </c>
      <c r="D212" s="79">
        <v>0.58</v>
      </c>
    </row>
    <row r="213">
      <c r="A213" s="76" t="s">
        <v>1107</v>
      </c>
      <c r="B213" s="77" t="s">
        <v>1108</v>
      </c>
      <c r="C213" s="78" t="s">
        <v>6</v>
      </c>
      <c r="D213" s="79">
        <v>0.58</v>
      </c>
    </row>
    <row r="214">
      <c r="A214" s="76" t="s">
        <v>1109</v>
      </c>
      <c r="B214" s="77" t="s">
        <v>1110</v>
      </c>
      <c r="C214" s="78" t="s">
        <v>6</v>
      </c>
      <c r="D214" s="79">
        <v>0.58</v>
      </c>
    </row>
    <row r="215">
      <c r="A215" s="76" t="s">
        <v>627</v>
      </c>
      <c r="B215" s="77" t="s">
        <v>628</v>
      </c>
      <c r="C215" s="78" t="s">
        <v>6</v>
      </c>
      <c r="D215" s="79">
        <v>0.58</v>
      </c>
    </row>
    <row r="216">
      <c r="A216" s="76" t="s">
        <v>1111</v>
      </c>
      <c r="B216" s="77" t="s">
        <v>1112</v>
      </c>
      <c r="C216" s="78" t="s">
        <v>6</v>
      </c>
      <c r="D216" s="79">
        <v>0.57</v>
      </c>
    </row>
    <row r="217">
      <c r="A217" s="76" t="s">
        <v>1113</v>
      </c>
      <c r="B217" s="77" t="s">
        <v>1114</v>
      </c>
      <c r="C217" s="78" t="s">
        <v>6</v>
      </c>
      <c r="D217" s="79">
        <v>0.57</v>
      </c>
    </row>
    <row r="218">
      <c r="A218" s="76" t="s">
        <v>1115</v>
      </c>
      <c r="B218" s="77" t="s">
        <v>1116</v>
      </c>
      <c r="C218" s="78" t="s">
        <v>6</v>
      </c>
      <c r="D218" s="79">
        <v>0.57</v>
      </c>
    </row>
    <row r="219">
      <c r="A219" s="76" t="s">
        <v>1117</v>
      </c>
      <c r="B219" s="77" t="s">
        <v>1118</v>
      </c>
      <c r="C219" s="78" t="s">
        <v>6</v>
      </c>
      <c r="D219" s="79">
        <v>0.57</v>
      </c>
    </row>
    <row r="220">
      <c r="A220" s="76" t="s">
        <v>702</v>
      </c>
      <c r="B220" s="77" t="s">
        <v>703</v>
      </c>
      <c r="C220" s="78" t="s">
        <v>6</v>
      </c>
      <c r="D220" s="79">
        <v>0.57</v>
      </c>
    </row>
    <row r="221">
      <c r="A221" s="76" t="s">
        <v>1119</v>
      </c>
      <c r="B221" s="77" t="s">
        <v>1120</v>
      </c>
      <c r="C221" s="78" t="s">
        <v>6</v>
      </c>
      <c r="D221" s="79">
        <v>0.57</v>
      </c>
    </row>
    <row r="222">
      <c r="A222" s="76" t="s">
        <v>1121</v>
      </c>
      <c r="B222" s="77" t="s">
        <v>1122</v>
      </c>
      <c r="C222" s="78" t="s">
        <v>6</v>
      </c>
      <c r="D222" s="79">
        <v>0.57</v>
      </c>
    </row>
    <row r="223">
      <c r="A223" s="76" t="s">
        <v>1123</v>
      </c>
      <c r="B223" s="77" t="s">
        <v>1124</v>
      </c>
      <c r="C223" s="78" t="s">
        <v>6</v>
      </c>
      <c r="D223" s="79">
        <v>0.57</v>
      </c>
    </row>
    <row r="224">
      <c r="A224" s="76" t="s">
        <v>1125</v>
      </c>
      <c r="B224" s="77" t="s">
        <v>1126</v>
      </c>
      <c r="C224" s="78" t="s">
        <v>6</v>
      </c>
      <c r="D224" s="79">
        <v>0.56</v>
      </c>
    </row>
    <row r="225">
      <c r="A225" s="76" t="s">
        <v>1127</v>
      </c>
      <c r="B225" s="77" t="s">
        <v>1128</v>
      </c>
      <c r="C225" s="78" t="s">
        <v>6</v>
      </c>
      <c r="D225" s="79">
        <v>0.56</v>
      </c>
    </row>
    <row r="226">
      <c r="A226" s="76" t="s">
        <v>1129</v>
      </c>
      <c r="B226" s="77" t="s">
        <v>1130</v>
      </c>
      <c r="C226" s="78" t="s">
        <v>6</v>
      </c>
      <c r="D226" s="79">
        <v>0.56</v>
      </c>
    </row>
    <row r="227">
      <c r="A227" s="76" t="s">
        <v>1131</v>
      </c>
      <c r="B227" s="77" t="s">
        <v>1132</v>
      </c>
      <c r="C227" s="78" t="s">
        <v>6</v>
      </c>
      <c r="D227" s="79">
        <v>0.56</v>
      </c>
    </row>
    <row r="228">
      <c r="A228" s="76" t="s">
        <v>548</v>
      </c>
      <c r="B228" s="77" t="s">
        <v>549</v>
      </c>
      <c r="C228" s="78" t="s">
        <v>6</v>
      </c>
      <c r="D228" s="79">
        <v>0.56</v>
      </c>
    </row>
    <row r="229">
      <c r="A229" s="76" t="s">
        <v>1133</v>
      </c>
      <c r="B229" s="77" t="s">
        <v>1134</v>
      </c>
      <c r="C229" s="78" t="s">
        <v>6</v>
      </c>
      <c r="D229" s="79">
        <v>0.56</v>
      </c>
    </row>
    <row r="230">
      <c r="A230" s="76" t="s">
        <v>1135</v>
      </c>
      <c r="B230" s="77" t="s">
        <v>1136</v>
      </c>
      <c r="C230" s="78" t="s">
        <v>6</v>
      </c>
      <c r="D230" s="79">
        <v>0.55</v>
      </c>
    </row>
    <row r="231">
      <c r="A231" s="76" t="s">
        <v>672</v>
      </c>
      <c r="B231" s="77" t="s">
        <v>673</v>
      </c>
      <c r="C231" s="78" t="s">
        <v>6</v>
      </c>
      <c r="D231" s="79">
        <v>0.55</v>
      </c>
    </row>
    <row r="232">
      <c r="A232" s="76" t="s">
        <v>397</v>
      </c>
      <c r="B232" s="77" t="s">
        <v>398</v>
      </c>
      <c r="C232" s="78" t="s">
        <v>6</v>
      </c>
      <c r="D232" s="79">
        <v>0.55</v>
      </c>
    </row>
    <row r="233">
      <c r="A233" s="76" t="s">
        <v>1137</v>
      </c>
      <c r="B233" s="77" t="s">
        <v>1138</v>
      </c>
      <c r="C233" s="78" t="s">
        <v>6</v>
      </c>
      <c r="D233" s="79">
        <v>0.55</v>
      </c>
    </row>
    <row r="234">
      <c r="A234" s="76" t="s">
        <v>589</v>
      </c>
      <c r="B234" s="77" t="s">
        <v>590</v>
      </c>
      <c r="C234" s="78" t="s">
        <v>6</v>
      </c>
      <c r="D234" s="79">
        <v>0.55</v>
      </c>
    </row>
    <row r="235">
      <c r="A235" s="76" t="s">
        <v>1139</v>
      </c>
      <c r="B235" s="77" t="s">
        <v>1140</v>
      </c>
      <c r="C235" s="78" t="s">
        <v>6</v>
      </c>
      <c r="D235" s="79">
        <v>0.55</v>
      </c>
    </row>
    <row r="236">
      <c r="A236" s="76" t="s">
        <v>466</v>
      </c>
      <c r="B236" s="77" t="s">
        <v>467</v>
      </c>
      <c r="C236" s="78" t="s">
        <v>6</v>
      </c>
      <c r="D236" s="79">
        <v>0.55</v>
      </c>
    </row>
    <row r="237">
      <c r="A237" s="76" t="s">
        <v>1141</v>
      </c>
      <c r="B237" s="77" t="s">
        <v>1142</v>
      </c>
      <c r="C237" s="78" t="s">
        <v>6</v>
      </c>
      <c r="D237" s="79">
        <v>0.55</v>
      </c>
    </row>
    <row r="238">
      <c r="A238" s="76" t="s">
        <v>1143</v>
      </c>
      <c r="B238" s="77" t="s">
        <v>1144</v>
      </c>
      <c r="C238" s="78" t="s">
        <v>6</v>
      </c>
      <c r="D238" s="79">
        <v>0.54</v>
      </c>
    </row>
    <row r="239">
      <c r="A239" s="76" t="s">
        <v>650</v>
      </c>
      <c r="B239" s="77" t="s">
        <v>651</v>
      </c>
      <c r="C239" s="78" t="s">
        <v>6</v>
      </c>
      <c r="D239" s="79">
        <v>0.54</v>
      </c>
    </row>
    <row r="240">
      <c r="A240" s="76" t="s">
        <v>1145</v>
      </c>
      <c r="B240" s="77" t="s">
        <v>1146</v>
      </c>
      <c r="C240" s="78" t="s">
        <v>6</v>
      </c>
      <c r="D240" s="79">
        <v>0.54</v>
      </c>
    </row>
    <row r="241">
      <c r="A241" s="76" t="s">
        <v>123</v>
      </c>
      <c r="B241" s="77" t="s">
        <v>124</v>
      </c>
      <c r="C241" s="78" t="s">
        <v>6</v>
      </c>
      <c r="D241" s="79">
        <v>0.54</v>
      </c>
    </row>
    <row r="242">
      <c r="A242" s="76" t="s">
        <v>1147</v>
      </c>
      <c r="B242" s="77" t="s">
        <v>1148</v>
      </c>
      <c r="C242" s="78" t="s">
        <v>6</v>
      </c>
      <c r="D242" s="79">
        <v>0.54</v>
      </c>
    </row>
    <row r="243">
      <c r="A243" s="76" t="s">
        <v>693</v>
      </c>
      <c r="B243" s="77" t="s">
        <v>694</v>
      </c>
      <c r="C243" s="78" t="s">
        <v>6</v>
      </c>
      <c r="D243" s="79">
        <v>0.54</v>
      </c>
    </row>
    <row r="244">
      <c r="A244" s="76" t="s">
        <v>1149</v>
      </c>
      <c r="B244" s="77" t="s">
        <v>1150</v>
      </c>
      <c r="C244" s="78" t="s">
        <v>6</v>
      </c>
      <c r="D244" s="79">
        <v>0.54</v>
      </c>
    </row>
    <row r="245">
      <c r="A245" s="76" t="s">
        <v>1151</v>
      </c>
      <c r="B245" s="77" t="s">
        <v>1152</v>
      </c>
      <c r="C245" s="78" t="s">
        <v>6</v>
      </c>
      <c r="D245" s="79">
        <v>0.54</v>
      </c>
    </row>
    <row r="246">
      <c r="A246" s="76" t="s">
        <v>1153</v>
      </c>
      <c r="B246" s="77" t="s">
        <v>1154</v>
      </c>
      <c r="C246" s="78" t="s">
        <v>6</v>
      </c>
      <c r="D246" s="79">
        <v>0.54</v>
      </c>
    </row>
    <row r="247">
      <c r="A247" s="76" t="s">
        <v>523</v>
      </c>
      <c r="B247" s="77" t="s">
        <v>524</v>
      </c>
      <c r="C247" s="78" t="s">
        <v>6</v>
      </c>
      <c r="D247" s="79">
        <v>0.54</v>
      </c>
    </row>
    <row r="248">
      <c r="A248" s="76" t="s">
        <v>1155</v>
      </c>
      <c r="B248" s="77" t="s">
        <v>1156</v>
      </c>
      <c r="C248" s="78" t="s">
        <v>6</v>
      </c>
      <c r="D248" s="79">
        <v>0.54</v>
      </c>
    </row>
    <row r="249">
      <c r="A249" s="76" t="s">
        <v>1157</v>
      </c>
      <c r="B249" s="77" t="s">
        <v>1158</v>
      </c>
      <c r="C249" s="78" t="s">
        <v>6</v>
      </c>
      <c r="D249" s="79">
        <v>0.54</v>
      </c>
    </row>
    <row r="250">
      <c r="A250" s="76" t="s">
        <v>739</v>
      </c>
      <c r="B250" s="77" t="s">
        <v>740</v>
      </c>
      <c r="C250" s="78" t="s">
        <v>6</v>
      </c>
      <c r="D250" s="79">
        <v>0.53</v>
      </c>
    </row>
    <row r="251">
      <c r="A251" s="76" t="s">
        <v>1159</v>
      </c>
      <c r="B251" s="77" t="s">
        <v>1160</v>
      </c>
      <c r="C251" s="78" t="s">
        <v>6</v>
      </c>
      <c r="D251" s="79">
        <v>0.53</v>
      </c>
    </row>
    <row r="252">
      <c r="A252" s="76" t="s">
        <v>1161</v>
      </c>
      <c r="B252" s="77" t="s">
        <v>1162</v>
      </c>
      <c r="C252" s="78" t="s">
        <v>6</v>
      </c>
      <c r="D252" s="79">
        <v>0.53</v>
      </c>
    </row>
    <row r="253">
      <c r="A253" s="76" t="s">
        <v>449</v>
      </c>
      <c r="B253" s="77" t="s">
        <v>450</v>
      </c>
      <c r="C253" s="78" t="s">
        <v>6</v>
      </c>
      <c r="D253" s="79">
        <v>0.53</v>
      </c>
    </row>
    <row r="254">
      <c r="A254" s="76" t="s">
        <v>1163</v>
      </c>
      <c r="B254" s="77" t="s">
        <v>1164</v>
      </c>
      <c r="C254" s="78" t="s">
        <v>6</v>
      </c>
      <c r="D254" s="79">
        <v>0.53</v>
      </c>
    </row>
    <row r="255">
      <c r="A255" s="76" t="s">
        <v>1165</v>
      </c>
      <c r="B255" s="77" t="s">
        <v>1166</v>
      </c>
      <c r="C255" s="78" t="s">
        <v>6</v>
      </c>
      <c r="D255" s="79">
        <v>0.53</v>
      </c>
    </row>
    <row r="256">
      <c r="A256" s="76" t="s">
        <v>1167</v>
      </c>
      <c r="B256" s="77" t="s">
        <v>1168</v>
      </c>
      <c r="C256" s="78" t="s">
        <v>6</v>
      </c>
      <c r="D256" s="79">
        <v>0.52</v>
      </c>
    </row>
    <row r="257">
      <c r="A257" s="76" t="s">
        <v>1169</v>
      </c>
      <c r="B257" s="77" t="s">
        <v>1170</v>
      </c>
      <c r="C257" s="78" t="s">
        <v>6</v>
      </c>
      <c r="D257" s="79">
        <v>0.52</v>
      </c>
    </row>
    <row r="258">
      <c r="A258" s="76" t="s">
        <v>700</v>
      </c>
      <c r="B258" s="77" t="s">
        <v>701</v>
      </c>
      <c r="C258" s="78" t="s">
        <v>6</v>
      </c>
      <c r="D258" s="79">
        <v>0.52</v>
      </c>
    </row>
    <row r="259">
      <c r="A259" s="76" t="s">
        <v>621</v>
      </c>
      <c r="B259" s="77" t="s">
        <v>622</v>
      </c>
      <c r="C259" s="78" t="s">
        <v>6</v>
      </c>
      <c r="D259" s="79">
        <v>0.52</v>
      </c>
    </row>
    <row r="260">
      <c r="A260" s="76" t="s">
        <v>78</v>
      </c>
      <c r="B260" s="77" t="s">
        <v>79</v>
      </c>
      <c r="C260" s="78" t="s">
        <v>6</v>
      </c>
      <c r="D260" s="79">
        <v>0.52</v>
      </c>
    </row>
    <row r="261">
      <c r="A261" s="76" t="s">
        <v>1171</v>
      </c>
      <c r="B261" s="77" t="s">
        <v>1172</v>
      </c>
      <c r="C261" s="78" t="s">
        <v>6</v>
      </c>
      <c r="D261" s="79">
        <v>0.52</v>
      </c>
    </row>
    <row r="262">
      <c r="A262" s="76" t="s">
        <v>1173</v>
      </c>
      <c r="B262" s="77" t="s">
        <v>1174</v>
      </c>
      <c r="C262" s="78" t="s">
        <v>6</v>
      </c>
      <c r="D262" s="79">
        <v>0.52</v>
      </c>
    </row>
    <row r="263">
      <c r="A263" s="76" t="s">
        <v>143</v>
      </c>
      <c r="B263" s="77" t="s">
        <v>144</v>
      </c>
      <c r="C263" s="78" t="s">
        <v>6</v>
      </c>
      <c r="D263" s="79">
        <v>0.52</v>
      </c>
    </row>
    <row r="264">
      <c r="A264" s="76" t="s">
        <v>642</v>
      </c>
      <c r="B264" s="77" t="s">
        <v>643</v>
      </c>
      <c r="C264" s="78" t="s">
        <v>6</v>
      </c>
      <c r="D264" s="79">
        <v>0.52</v>
      </c>
    </row>
    <row r="265">
      <c r="A265" s="76" t="s">
        <v>338</v>
      </c>
      <c r="B265" s="77" t="s">
        <v>339</v>
      </c>
      <c r="C265" s="78" t="s">
        <v>6</v>
      </c>
      <c r="D265" s="79">
        <v>0.52</v>
      </c>
    </row>
    <row r="266">
      <c r="A266" s="76" t="s">
        <v>1175</v>
      </c>
      <c r="B266" s="77" t="s">
        <v>1176</v>
      </c>
      <c r="C266" s="78" t="s">
        <v>6</v>
      </c>
      <c r="D266" s="79">
        <v>0.52</v>
      </c>
    </row>
    <row r="267">
      <c r="A267" s="76" t="s">
        <v>1177</v>
      </c>
      <c r="B267" s="77" t="s">
        <v>1178</v>
      </c>
      <c r="C267" s="78" t="s">
        <v>6</v>
      </c>
      <c r="D267" s="79">
        <v>0.52</v>
      </c>
    </row>
    <row r="268">
      <c r="A268" s="76" t="s">
        <v>457</v>
      </c>
      <c r="B268" s="77" t="s">
        <v>458</v>
      </c>
      <c r="C268" s="78" t="s">
        <v>6</v>
      </c>
      <c r="D268" s="79">
        <v>0.52</v>
      </c>
    </row>
    <row r="269">
      <c r="A269" s="76" t="s">
        <v>1179</v>
      </c>
      <c r="B269" s="77" t="s">
        <v>1180</v>
      </c>
      <c r="C269" s="78" t="s">
        <v>6</v>
      </c>
      <c r="D269" s="79">
        <v>0.52</v>
      </c>
    </row>
    <row r="270">
      <c r="A270" s="76" t="s">
        <v>1181</v>
      </c>
      <c r="B270" s="77" t="s">
        <v>1182</v>
      </c>
      <c r="C270" s="78" t="s">
        <v>6</v>
      </c>
      <c r="D270" s="79">
        <v>0.51</v>
      </c>
    </row>
    <row r="271">
      <c r="A271" s="76" t="s">
        <v>295</v>
      </c>
      <c r="B271" s="77" t="s">
        <v>296</v>
      </c>
      <c r="C271" s="78" t="s">
        <v>6</v>
      </c>
      <c r="D271" s="79">
        <v>0.51</v>
      </c>
    </row>
    <row r="272">
      <c r="A272" s="76" t="s">
        <v>154</v>
      </c>
      <c r="B272" s="77" t="s">
        <v>155</v>
      </c>
      <c r="C272" s="78" t="s">
        <v>6</v>
      </c>
      <c r="D272" s="79">
        <v>0.51</v>
      </c>
    </row>
    <row r="273">
      <c r="A273" s="76" t="s">
        <v>1183</v>
      </c>
      <c r="B273" s="77" t="s">
        <v>1184</v>
      </c>
      <c r="C273" s="78" t="s">
        <v>6</v>
      </c>
      <c r="D273" s="79">
        <v>0.51</v>
      </c>
    </row>
    <row r="274">
      <c r="A274" s="76" t="s">
        <v>733</v>
      </c>
      <c r="B274" s="77" t="s">
        <v>734</v>
      </c>
      <c r="C274" s="78" t="s">
        <v>6</v>
      </c>
      <c r="D274" s="79">
        <v>0.51</v>
      </c>
    </row>
    <row r="275">
      <c r="A275" s="76" t="s">
        <v>1185</v>
      </c>
      <c r="B275" s="77" t="s">
        <v>1186</v>
      </c>
      <c r="C275" s="78" t="s">
        <v>6</v>
      </c>
      <c r="D275" s="79">
        <v>0.5</v>
      </c>
    </row>
    <row r="276">
      <c r="A276" s="76" t="s">
        <v>509</v>
      </c>
      <c r="B276" s="77" t="s">
        <v>510</v>
      </c>
      <c r="C276" s="78" t="s">
        <v>6</v>
      </c>
      <c r="D276" s="79">
        <v>0.5</v>
      </c>
    </row>
    <row r="277">
      <c r="A277" s="76" t="s">
        <v>1187</v>
      </c>
      <c r="B277" s="77" t="s">
        <v>1188</v>
      </c>
      <c r="C277" s="78" t="s">
        <v>6</v>
      </c>
      <c r="D277" s="79">
        <v>0.5</v>
      </c>
    </row>
    <row r="278">
      <c r="A278" s="76" t="s">
        <v>1189</v>
      </c>
      <c r="B278" s="77" t="s">
        <v>1190</v>
      </c>
      <c r="C278" s="78" t="s">
        <v>6</v>
      </c>
      <c r="D278" s="79">
        <v>0.5</v>
      </c>
    </row>
    <row r="279">
      <c r="A279" s="76" t="s">
        <v>1191</v>
      </c>
      <c r="B279" s="77" t="s">
        <v>1192</v>
      </c>
      <c r="C279" s="78" t="s">
        <v>6</v>
      </c>
      <c r="D279" s="79">
        <v>0.5</v>
      </c>
    </row>
    <row r="280">
      <c r="A280" s="76" t="s">
        <v>660</v>
      </c>
      <c r="B280" s="77" t="s">
        <v>661</v>
      </c>
      <c r="C280" s="78" t="s">
        <v>6</v>
      </c>
      <c r="D280" s="79">
        <v>0.5</v>
      </c>
    </row>
    <row r="281">
      <c r="A281" s="76" t="s">
        <v>1193</v>
      </c>
      <c r="B281" s="77" t="s">
        <v>1194</v>
      </c>
      <c r="C281" s="78" t="s">
        <v>6</v>
      </c>
      <c r="D281" s="79">
        <v>0.49</v>
      </c>
    </row>
    <row r="282">
      <c r="A282" s="76" t="s">
        <v>1195</v>
      </c>
      <c r="B282" s="77" t="s">
        <v>1196</v>
      </c>
      <c r="C282" s="78" t="s">
        <v>6</v>
      </c>
      <c r="D282" s="79">
        <v>0.49</v>
      </c>
    </row>
    <row r="283">
      <c r="A283" s="76" t="s">
        <v>1197</v>
      </c>
      <c r="B283" s="77" t="s">
        <v>1198</v>
      </c>
      <c r="C283" s="78" t="s">
        <v>6</v>
      </c>
      <c r="D283" s="79">
        <v>0.49</v>
      </c>
    </row>
    <row r="284">
      <c r="A284" s="76" t="s">
        <v>496</v>
      </c>
      <c r="B284" s="77" t="s">
        <v>497</v>
      </c>
      <c r="C284" s="78" t="s">
        <v>6</v>
      </c>
      <c r="D284" s="79">
        <v>0.49</v>
      </c>
    </row>
    <row r="285">
      <c r="A285" s="76" t="s">
        <v>1199</v>
      </c>
      <c r="B285" s="77" t="s">
        <v>1200</v>
      </c>
      <c r="C285" s="78" t="s">
        <v>6</v>
      </c>
      <c r="D285" s="79">
        <v>0.48</v>
      </c>
    </row>
    <row r="286">
      <c r="A286" s="76" t="s">
        <v>1201</v>
      </c>
      <c r="B286" s="77" t="s">
        <v>1202</v>
      </c>
      <c r="C286" s="78" t="s">
        <v>6</v>
      </c>
      <c r="D286" s="79">
        <v>0.48</v>
      </c>
    </row>
    <row r="287">
      <c r="A287" s="76" t="s">
        <v>1203</v>
      </c>
      <c r="B287" s="77" t="s">
        <v>1204</v>
      </c>
      <c r="C287" s="78" t="s">
        <v>6</v>
      </c>
      <c r="D287" s="79">
        <v>0.48</v>
      </c>
    </row>
    <row r="288">
      <c r="A288" s="76" t="s">
        <v>1205</v>
      </c>
      <c r="B288" s="77" t="s">
        <v>1206</v>
      </c>
      <c r="C288" s="78" t="s">
        <v>6</v>
      </c>
      <c r="D288" s="79">
        <v>0.48</v>
      </c>
    </row>
    <row r="289">
      <c r="A289" s="76" t="s">
        <v>1207</v>
      </c>
      <c r="B289" s="77" t="s">
        <v>1208</v>
      </c>
      <c r="C289" s="78" t="s">
        <v>6</v>
      </c>
      <c r="D289" s="79">
        <v>0.47</v>
      </c>
    </row>
    <row r="290">
      <c r="A290" s="76" t="s">
        <v>1209</v>
      </c>
      <c r="B290" s="77" t="s">
        <v>1210</v>
      </c>
      <c r="C290" s="78" t="s">
        <v>6</v>
      </c>
      <c r="D290" s="79">
        <v>0.47</v>
      </c>
    </row>
    <row r="291">
      <c r="A291" s="76" t="s">
        <v>1211</v>
      </c>
      <c r="B291" s="77" t="s">
        <v>1212</v>
      </c>
      <c r="C291" s="78" t="s">
        <v>6</v>
      </c>
      <c r="D291" s="79">
        <v>0.47</v>
      </c>
    </row>
    <row r="292">
      <c r="A292" s="76" t="s">
        <v>1213</v>
      </c>
      <c r="B292" s="77" t="s">
        <v>1214</v>
      </c>
      <c r="C292" s="78" t="s">
        <v>6</v>
      </c>
      <c r="D292" s="79">
        <v>0.47</v>
      </c>
    </row>
    <row r="293">
      <c r="A293" s="76" t="s">
        <v>1215</v>
      </c>
      <c r="B293" s="77" t="s">
        <v>1216</v>
      </c>
      <c r="C293" s="78" t="s">
        <v>6</v>
      </c>
      <c r="D293" s="79">
        <v>0.47</v>
      </c>
    </row>
    <row r="294">
      <c r="A294" s="76" t="s">
        <v>1217</v>
      </c>
      <c r="B294" s="77" t="s">
        <v>1218</v>
      </c>
      <c r="C294" s="78" t="s">
        <v>6</v>
      </c>
      <c r="D294" s="79">
        <v>0.47</v>
      </c>
    </row>
    <row r="295">
      <c r="A295" s="76" t="s">
        <v>1219</v>
      </c>
      <c r="B295" s="77" t="s">
        <v>1220</v>
      </c>
      <c r="C295" s="78" t="s">
        <v>6</v>
      </c>
      <c r="D295" s="79">
        <v>0.46</v>
      </c>
    </row>
    <row r="296">
      <c r="A296" s="76" t="s">
        <v>438</v>
      </c>
      <c r="B296" s="77" t="s">
        <v>439</v>
      </c>
      <c r="C296" s="78" t="s">
        <v>6</v>
      </c>
      <c r="D296" s="79">
        <v>0.46</v>
      </c>
    </row>
    <row r="297">
      <c r="A297" s="76" t="s">
        <v>1221</v>
      </c>
      <c r="B297" s="77" t="s">
        <v>1222</v>
      </c>
      <c r="C297" s="78" t="s">
        <v>6</v>
      </c>
      <c r="D297" s="79">
        <v>0.45</v>
      </c>
    </row>
    <row r="298">
      <c r="A298" s="76" t="s">
        <v>1223</v>
      </c>
      <c r="B298" s="77" t="s">
        <v>1224</v>
      </c>
      <c r="C298" s="78" t="s">
        <v>6</v>
      </c>
      <c r="D298" s="79">
        <v>0.45</v>
      </c>
    </row>
    <row r="299">
      <c r="A299" s="76" t="s">
        <v>1225</v>
      </c>
      <c r="B299" s="77" t="s">
        <v>1226</v>
      </c>
      <c r="C299" s="78" t="s">
        <v>6</v>
      </c>
      <c r="D299" s="79">
        <v>0.45</v>
      </c>
    </row>
    <row r="300">
      <c r="A300" s="76" t="s">
        <v>1227</v>
      </c>
      <c r="B300" s="77" t="s">
        <v>1228</v>
      </c>
      <c r="C300" s="78" t="s">
        <v>6</v>
      </c>
      <c r="D300" s="79">
        <v>0.45</v>
      </c>
    </row>
    <row r="301">
      <c r="A301" s="76" t="s">
        <v>470</v>
      </c>
      <c r="B301" s="77" t="s">
        <v>471</v>
      </c>
      <c r="C301" s="78" t="s">
        <v>6</v>
      </c>
      <c r="D301" s="79">
        <v>0.45</v>
      </c>
    </row>
    <row r="302">
      <c r="A302" s="76" t="s">
        <v>420</v>
      </c>
      <c r="B302" s="77" t="s">
        <v>421</v>
      </c>
      <c r="C302" s="78" t="s">
        <v>6</v>
      </c>
      <c r="D302" s="79">
        <v>0.45</v>
      </c>
    </row>
    <row r="303">
      <c r="A303" s="76" t="s">
        <v>1229</v>
      </c>
      <c r="B303" s="77" t="s">
        <v>1230</v>
      </c>
      <c r="C303" s="78" t="s">
        <v>6</v>
      </c>
      <c r="D303" s="79">
        <v>0.44</v>
      </c>
    </row>
    <row r="304">
      <c r="A304" s="76" t="s">
        <v>729</v>
      </c>
      <c r="B304" s="77" t="s">
        <v>730</v>
      </c>
      <c r="C304" s="78" t="s">
        <v>6</v>
      </c>
      <c r="D304" s="79">
        <v>0.44</v>
      </c>
    </row>
    <row r="305">
      <c r="A305" s="76" t="s">
        <v>1231</v>
      </c>
      <c r="B305" s="77" t="s">
        <v>1232</v>
      </c>
      <c r="C305" s="78" t="s">
        <v>6</v>
      </c>
      <c r="D305" s="79">
        <v>0.44</v>
      </c>
    </row>
    <row r="306">
      <c r="A306" s="76" t="s">
        <v>1233</v>
      </c>
      <c r="B306" s="77" t="s">
        <v>1234</v>
      </c>
      <c r="C306" s="78" t="s">
        <v>6</v>
      </c>
      <c r="D306" s="79">
        <v>0.44</v>
      </c>
    </row>
    <row r="307">
      <c r="A307" s="76" t="s">
        <v>1235</v>
      </c>
      <c r="B307" s="77" t="s">
        <v>1236</v>
      </c>
      <c r="C307" s="78" t="s">
        <v>6</v>
      </c>
      <c r="D307" s="79">
        <v>0.44</v>
      </c>
    </row>
    <row r="308">
      <c r="A308" s="76" t="s">
        <v>608</v>
      </c>
      <c r="B308" s="77" t="s">
        <v>609</v>
      </c>
      <c r="C308" s="78" t="s">
        <v>6</v>
      </c>
      <c r="D308" s="79">
        <v>0.44</v>
      </c>
    </row>
    <row r="309">
      <c r="A309" s="76" t="s">
        <v>1237</v>
      </c>
      <c r="B309" s="77" t="s">
        <v>1238</v>
      </c>
      <c r="C309" s="78" t="s">
        <v>6</v>
      </c>
      <c r="D309" s="79">
        <v>0.44</v>
      </c>
    </row>
    <row r="310">
      <c r="A310" s="76" t="s">
        <v>1239</v>
      </c>
      <c r="B310" s="77" t="s">
        <v>1240</v>
      </c>
      <c r="C310" s="78" t="s">
        <v>6</v>
      </c>
      <c r="D310" s="79">
        <v>0.44</v>
      </c>
    </row>
    <row r="311">
      <c r="A311" s="76" t="s">
        <v>1241</v>
      </c>
      <c r="B311" s="77" t="s">
        <v>1242</v>
      </c>
      <c r="C311" s="78" t="s">
        <v>6</v>
      </c>
      <c r="D311" s="79">
        <v>0.44</v>
      </c>
    </row>
    <row r="312">
      <c r="A312" s="76" t="s">
        <v>1243</v>
      </c>
      <c r="B312" s="77" t="s">
        <v>1244</v>
      </c>
      <c r="C312" s="78" t="s">
        <v>6</v>
      </c>
      <c r="D312" s="79">
        <v>0.43</v>
      </c>
    </row>
    <row r="313">
      <c r="A313" s="76" t="s">
        <v>1245</v>
      </c>
      <c r="B313" s="77" t="s">
        <v>1246</v>
      </c>
      <c r="C313" s="78" t="s">
        <v>6</v>
      </c>
      <c r="D313" s="79">
        <v>0.43</v>
      </c>
    </row>
    <row r="314">
      <c r="A314" s="76" t="s">
        <v>461</v>
      </c>
      <c r="B314" s="77" t="s">
        <v>462</v>
      </c>
      <c r="C314" s="78" t="s">
        <v>6</v>
      </c>
      <c r="D314" s="79">
        <v>0.43</v>
      </c>
    </row>
    <row r="315">
      <c r="A315" s="76" t="s">
        <v>135</v>
      </c>
      <c r="B315" s="77" t="s">
        <v>136</v>
      </c>
      <c r="C315" s="78" t="s">
        <v>6</v>
      </c>
      <c r="D315" s="79">
        <v>0.43</v>
      </c>
    </row>
    <row r="316">
      <c r="A316" s="76" t="s">
        <v>615</v>
      </c>
      <c r="B316" s="77" t="s">
        <v>616</v>
      </c>
      <c r="C316" s="78" t="s">
        <v>6</v>
      </c>
      <c r="D316" s="79">
        <v>0.42</v>
      </c>
    </row>
    <row r="317">
      <c r="A317" s="76" t="s">
        <v>1247</v>
      </c>
      <c r="B317" s="77" t="s">
        <v>1248</v>
      </c>
      <c r="C317" s="78" t="s">
        <v>6</v>
      </c>
      <c r="D317" s="79">
        <v>0.42</v>
      </c>
    </row>
    <row r="318">
      <c r="A318" s="76" t="s">
        <v>1249</v>
      </c>
      <c r="B318" s="77" t="s">
        <v>1250</v>
      </c>
      <c r="C318" s="78" t="s">
        <v>6</v>
      </c>
      <c r="D318" s="79">
        <v>0.42</v>
      </c>
    </row>
    <row r="319">
      <c r="A319" s="76" t="s">
        <v>1251</v>
      </c>
      <c r="B319" s="77" t="s">
        <v>1252</v>
      </c>
      <c r="C319" s="78" t="s">
        <v>6</v>
      </c>
      <c r="D319" s="79">
        <v>0.41</v>
      </c>
    </row>
    <row r="320">
      <c r="A320" s="76" t="s">
        <v>1253</v>
      </c>
      <c r="B320" s="77" t="s">
        <v>1254</v>
      </c>
      <c r="C320" s="78" t="s">
        <v>6</v>
      </c>
      <c r="D320" s="79">
        <v>0.41</v>
      </c>
    </row>
    <row r="321">
      <c r="A321" s="76" t="s">
        <v>1255</v>
      </c>
      <c r="B321" s="77" t="s">
        <v>1256</v>
      </c>
      <c r="C321" s="78" t="s">
        <v>6</v>
      </c>
      <c r="D321" s="79">
        <v>0.4</v>
      </c>
    </row>
    <row r="322">
      <c r="A322" s="76" t="s">
        <v>258</v>
      </c>
      <c r="B322" s="77" t="s">
        <v>259</v>
      </c>
      <c r="C322" s="78" t="s">
        <v>6</v>
      </c>
      <c r="D322" s="79">
        <v>0.4</v>
      </c>
    </row>
    <row r="323">
      <c r="A323" s="76" t="s">
        <v>1257</v>
      </c>
      <c r="B323" s="77" t="s">
        <v>1258</v>
      </c>
      <c r="C323" s="78" t="s">
        <v>6</v>
      </c>
      <c r="D323" s="79">
        <v>0.4</v>
      </c>
    </row>
    <row r="324">
      <c r="A324" s="76" t="s">
        <v>644</v>
      </c>
      <c r="B324" s="77" t="s">
        <v>645</v>
      </c>
      <c r="C324" s="78" t="s">
        <v>6</v>
      </c>
      <c r="D324" s="79">
        <v>0.4</v>
      </c>
    </row>
    <row r="325">
      <c r="A325" s="76" t="s">
        <v>502</v>
      </c>
      <c r="B325" s="77" t="s">
        <v>503</v>
      </c>
      <c r="C325" s="78" t="s">
        <v>6</v>
      </c>
      <c r="D325" s="79">
        <v>0.4</v>
      </c>
    </row>
    <row r="326">
      <c r="A326" s="76" t="s">
        <v>46</v>
      </c>
      <c r="B326" s="77" t="s">
        <v>47</v>
      </c>
      <c r="C326" s="78" t="s">
        <v>6</v>
      </c>
      <c r="D326" s="79">
        <v>0.4</v>
      </c>
    </row>
    <row r="327">
      <c r="A327" s="76" t="s">
        <v>1259</v>
      </c>
      <c r="B327" s="77" t="s">
        <v>1260</v>
      </c>
      <c r="C327" s="78" t="s">
        <v>6</v>
      </c>
      <c r="D327" s="79">
        <v>0.39</v>
      </c>
    </row>
    <row r="328">
      <c r="A328" s="76" t="s">
        <v>706</v>
      </c>
      <c r="B328" s="77" t="s">
        <v>707</v>
      </c>
      <c r="C328" s="78" t="s">
        <v>6</v>
      </c>
      <c r="D328" s="79">
        <v>0.39</v>
      </c>
    </row>
    <row r="329">
      <c r="A329" s="76" t="s">
        <v>1261</v>
      </c>
      <c r="B329" s="77" t="s">
        <v>1262</v>
      </c>
      <c r="C329" s="78" t="s">
        <v>6</v>
      </c>
      <c r="D329" s="79">
        <v>0.39</v>
      </c>
    </row>
    <row r="330">
      <c r="A330" s="76" t="s">
        <v>1263</v>
      </c>
      <c r="B330" s="77" t="s">
        <v>1264</v>
      </c>
      <c r="C330" s="78" t="s">
        <v>6</v>
      </c>
      <c r="D330" s="79">
        <v>0.39</v>
      </c>
    </row>
    <row r="331">
      <c r="A331" s="76" t="s">
        <v>1265</v>
      </c>
      <c r="B331" s="77" t="s">
        <v>1266</v>
      </c>
      <c r="C331" s="78" t="s">
        <v>6</v>
      </c>
      <c r="D331" s="79">
        <v>0.39</v>
      </c>
    </row>
    <row r="332">
      <c r="A332" s="76" t="s">
        <v>1267</v>
      </c>
      <c r="B332" s="77" t="s">
        <v>1268</v>
      </c>
      <c r="C332" s="78" t="s">
        <v>6</v>
      </c>
      <c r="D332" s="79">
        <v>0.39</v>
      </c>
    </row>
    <row r="333">
      <c r="A333" s="76" t="s">
        <v>1269</v>
      </c>
      <c r="B333" s="77" t="s">
        <v>1270</v>
      </c>
      <c r="C333" s="78" t="s">
        <v>6</v>
      </c>
      <c r="D333" s="79">
        <v>0.38</v>
      </c>
    </row>
    <row r="334">
      <c r="A334" s="76" t="s">
        <v>1271</v>
      </c>
      <c r="B334" s="77" t="s">
        <v>1272</v>
      </c>
      <c r="C334" s="78" t="s">
        <v>6</v>
      </c>
      <c r="D334" s="79">
        <v>0.38</v>
      </c>
    </row>
    <row r="335">
      <c r="A335" s="76" t="s">
        <v>1273</v>
      </c>
      <c r="B335" s="77" t="s">
        <v>1274</v>
      </c>
      <c r="C335" s="78" t="s">
        <v>6</v>
      </c>
      <c r="D335" s="79">
        <v>0.38</v>
      </c>
    </row>
    <row r="336">
      <c r="A336" s="76" t="s">
        <v>1275</v>
      </c>
      <c r="B336" s="77" t="s">
        <v>1276</v>
      </c>
      <c r="C336" s="78" t="s">
        <v>6</v>
      </c>
      <c r="D336" s="79">
        <v>0.38</v>
      </c>
    </row>
    <row r="337">
      <c r="A337" s="76" t="s">
        <v>1277</v>
      </c>
      <c r="B337" s="77" t="s">
        <v>1278</v>
      </c>
      <c r="C337" s="78" t="s">
        <v>6</v>
      </c>
      <c r="D337" s="79">
        <v>0.37</v>
      </c>
    </row>
    <row r="338">
      <c r="A338" s="76" t="s">
        <v>1279</v>
      </c>
      <c r="B338" s="77" t="s">
        <v>1280</v>
      </c>
      <c r="C338" s="78" t="s">
        <v>6</v>
      </c>
      <c r="D338" s="79">
        <v>0.37</v>
      </c>
    </row>
    <row r="339">
      <c r="A339" s="76" t="s">
        <v>1281</v>
      </c>
      <c r="B339" s="77" t="s">
        <v>1282</v>
      </c>
      <c r="C339" s="78" t="s">
        <v>6</v>
      </c>
      <c r="D339" s="79">
        <v>0.36</v>
      </c>
    </row>
    <row r="340">
      <c r="A340" s="76" t="s">
        <v>1283</v>
      </c>
      <c r="B340" s="77" t="s">
        <v>1284</v>
      </c>
      <c r="C340" s="78" t="s">
        <v>6</v>
      </c>
      <c r="D340" s="79">
        <v>0.36</v>
      </c>
    </row>
    <row r="341">
      <c r="A341" s="76" t="s">
        <v>1285</v>
      </c>
      <c r="B341" s="77" t="s">
        <v>1286</v>
      </c>
      <c r="C341" s="78" t="s">
        <v>6</v>
      </c>
      <c r="D341" s="79">
        <v>0.36</v>
      </c>
    </row>
    <row r="342">
      <c r="A342" s="76" t="s">
        <v>1287</v>
      </c>
      <c r="B342" s="77" t="s">
        <v>1288</v>
      </c>
      <c r="C342" s="78" t="s">
        <v>6</v>
      </c>
      <c r="D342" s="79">
        <v>0.35</v>
      </c>
    </row>
    <row r="343">
      <c r="A343" s="76" t="s">
        <v>487</v>
      </c>
      <c r="B343" s="77" t="s">
        <v>488</v>
      </c>
      <c r="C343" s="78" t="s">
        <v>6</v>
      </c>
      <c r="D343" s="79">
        <v>0.35</v>
      </c>
    </row>
    <row r="344">
      <c r="A344" s="76" t="s">
        <v>1289</v>
      </c>
      <c r="B344" s="77" t="s">
        <v>1290</v>
      </c>
      <c r="C344" s="78" t="s">
        <v>6</v>
      </c>
      <c r="D344" s="79">
        <v>0.35</v>
      </c>
    </row>
    <row r="345">
      <c r="A345" s="76" t="s">
        <v>365</v>
      </c>
      <c r="B345" s="77" t="s">
        <v>366</v>
      </c>
      <c r="C345" s="78" t="s">
        <v>6</v>
      </c>
      <c r="D345" s="79">
        <v>0.34</v>
      </c>
    </row>
    <row r="346">
      <c r="A346" s="76" t="s">
        <v>759</v>
      </c>
      <c r="B346" s="77" t="s">
        <v>760</v>
      </c>
      <c r="C346" s="78" t="s">
        <v>6</v>
      </c>
      <c r="D346" s="79">
        <v>0.33</v>
      </c>
    </row>
    <row r="347">
      <c r="A347" s="76" t="s">
        <v>1291</v>
      </c>
      <c r="B347" s="77" t="s">
        <v>1292</v>
      </c>
      <c r="C347" s="78" t="s">
        <v>6</v>
      </c>
      <c r="D347" s="79">
        <v>0.32</v>
      </c>
    </row>
    <row r="348">
      <c r="A348" s="76" t="s">
        <v>613</v>
      </c>
      <c r="B348" s="77" t="s">
        <v>614</v>
      </c>
      <c r="C348" s="78" t="s">
        <v>6</v>
      </c>
      <c r="D348" s="79">
        <v>0.32</v>
      </c>
    </row>
    <row r="349">
      <c r="A349" s="76" t="s">
        <v>1293</v>
      </c>
      <c r="B349" s="77" t="s">
        <v>1294</v>
      </c>
      <c r="C349" s="78" t="s">
        <v>6</v>
      </c>
      <c r="D349" s="79">
        <v>0.32</v>
      </c>
    </row>
    <row r="350">
      <c r="A350" s="76" t="s">
        <v>393</v>
      </c>
      <c r="B350" s="77" t="s">
        <v>394</v>
      </c>
      <c r="C350" s="78" t="s">
        <v>6</v>
      </c>
      <c r="D350" s="79">
        <v>0.31</v>
      </c>
    </row>
    <row r="351">
      <c r="A351" s="76" t="s">
        <v>1295</v>
      </c>
      <c r="B351" s="77" t="s">
        <v>1296</v>
      </c>
      <c r="C351" s="78" t="s">
        <v>6</v>
      </c>
      <c r="D351" s="79">
        <v>0.31</v>
      </c>
    </row>
    <row r="352">
      <c r="A352" s="76" t="s">
        <v>1297</v>
      </c>
      <c r="B352" s="77" t="s">
        <v>1298</v>
      </c>
      <c r="C352" s="78" t="s">
        <v>6</v>
      </c>
      <c r="D352" s="79">
        <v>0.31</v>
      </c>
    </row>
    <row r="353">
      <c r="A353" s="76" t="s">
        <v>1299</v>
      </c>
      <c r="B353" s="77" t="s">
        <v>1300</v>
      </c>
      <c r="C353" s="78" t="s">
        <v>6</v>
      </c>
      <c r="D353" s="79">
        <v>0.29</v>
      </c>
    </row>
    <row r="354">
      <c r="A354" s="76" t="s">
        <v>182</v>
      </c>
      <c r="B354" s="77" t="s">
        <v>183</v>
      </c>
      <c r="C354" s="78" t="s">
        <v>6</v>
      </c>
      <c r="D354" s="79">
        <v>0.28</v>
      </c>
    </row>
    <row r="355">
      <c r="A355" s="76" t="s">
        <v>575</v>
      </c>
      <c r="B355" s="77" t="s">
        <v>576</v>
      </c>
      <c r="C355" s="78" t="s">
        <v>6</v>
      </c>
      <c r="D355" s="79">
        <v>0.28</v>
      </c>
    </row>
    <row r="356">
      <c r="A356" s="76" t="s">
        <v>54</v>
      </c>
      <c r="B356" s="77" t="s">
        <v>55</v>
      </c>
      <c r="C356" s="78" t="s">
        <v>6</v>
      </c>
      <c r="D356" s="79">
        <v>0.27</v>
      </c>
    </row>
    <row r="357">
      <c r="A357" s="76" t="s">
        <v>1301</v>
      </c>
      <c r="B357" s="77" t="s">
        <v>1302</v>
      </c>
      <c r="C357" s="78" t="s">
        <v>6</v>
      </c>
      <c r="D357" s="79">
        <v>0.27</v>
      </c>
    </row>
    <row r="358">
      <c r="A358" s="76" t="s">
        <v>52</v>
      </c>
      <c r="B358" s="77" t="s">
        <v>53</v>
      </c>
      <c r="C358" s="78" t="s">
        <v>6</v>
      </c>
      <c r="D358" s="79">
        <v>0.26</v>
      </c>
    </row>
    <row r="359">
      <c r="A359" s="76" t="s">
        <v>1303</v>
      </c>
      <c r="B359" s="77" t="s">
        <v>1304</v>
      </c>
      <c r="C359" s="78" t="s">
        <v>6</v>
      </c>
      <c r="D359" s="79">
        <v>0.26</v>
      </c>
    </row>
    <row r="360">
      <c r="A360" s="76" t="s">
        <v>554</v>
      </c>
      <c r="B360" s="77" t="s">
        <v>555</v>
      </c>
      <c r="C360" s="78" t="s">
        <v>6</v>
      </c>
      <c r="D360" s="79">
        <v>0.25</v>
      </c>
    </row>
    <row r="361">
      <c r="A361" s="76" t="s">
        <v>1305</v>
      </c>
      <c r="B361" s="77" t="s">
        <v>1306</v>
      </c>
      <c r="C361" s="78" t="s">
        <v>6</v>
      </c>
      <c r="D361" s="79">
        <v>0.25</v>
      </c>
    </row>
    <row r="362">
      <c r="A362" s="76" t="s">
        <v>1307</v>
      </c>
      <c r="B362" s="77" t="s">
        <v>1308</v>
      </c>
      <c r="C362" s="78" t="s">
        <v>6</v>
      </c>
      <c r="D362" s="79">
        <v>0.24</v>
      </c>
    </row>
    <row r="363">
      <c r="A363" s="76" t="s">
        <v>197</v>
      </c>
      <c r="B363" s="77" t="s">
        <v>198</v>
      </c>
      <c r="C363" s="78" t="s">
        <v>6</v>
      </c>
      <c r="D363" s="79">
        <v>0.2</v>
      </c>
    </row>
    <row r="364">
      <c r="A364" s="76" t="s">
        <v>1309</v>
      </c>
      <c r="B364" s="77" t="s">
        <v>1310</v>
      </c>
      <c r="C364" s="78" t="s">
        <v>6</v>
      </c>
      <c r="D364" s="79">
        <v>0.2</v>
      </c>
    </row>
    <row r="365">
      <c r="A365" s="76" t="s">
        <v>1311</v>
      </c>
      <c r="B365" s="77" t="s">
        <v>1312</v>
      </c>
      <c r="C365" s="78" t="s">
        <v>6</v>
      </c>
      <c r="D365" s="79">
        <v>0.19</v>
      </c>
    </row>
    <row r="366">
      <c r="A366" s="76" t="s">
        <v>1313</v>
      </c>
      <c r="B366" s="77" t="s">
        <v>1314</v>
      </c>
      <c r="C366" s="78" t="s">
        <v>6</v>
      </c>
      <c r="D366" s="79">
        <v>0.17</v>
      </c>
    </row>
    <row r="367">
      <c r="A367" s="76" t="s">
        <v>1315</v>
      </c>
      <c r="B367" s="77" t="s">
        <v>1316</v>
      </c>
      <c r="C367" s="78" t="s">
        <v>6</v>
      </c>
      <c r="D367" s="79">
        <v>0.17</v>
      </c>
    </row>
    <row r="368">
      <c r="A368" s="76" t="s">
        <v>1317</v>
      </c>
      <c r="B368" s="77" t="s">
        <v>1318</v>
      </c>
      <c r="C368" s="78" t="s">
        <v>6</v>
      </c>
      <c r="D368" s="79">
        <v>0.15</v>
      </c>
    </row>
    <row r="369">
      <c r="A369" s="76" t="s">
        <v>1319</v>
      </c>
      <c r="B369" s="77" t="s">
        <v>1320</v>
      </c>
      <c r="C369" s="78" t="s">
        <v>6</v>
      </c>
      <c r="D369" s="79">
        <v>0.15</v>
      </c>
    </row>
    <row r="370">
      <c r="A370" s="76" t="s">
        <v>1321</v>
      </c>
      <c r="B370" s="77" t="s">
        <v>1322</v>
      </c>
      <c r="C370" s="78" t="s">
        <v>6</v>
      </c>
      <c r="D370" s="79">
        <v>0.14</v>
      </c>
    </row>
    <row r="371">
      <c r="A371" s="76" t="s">
        <v>722</v>
      </c>
      <c r="B371" s="77" t="s">
        <v>723</v>
      </c>
      <c r="C371" s="78" t="s">
        <v>6</v>
      </c>
      <c r="D371" s="79">
        <v>0.13</v>
      </c>
    </row>
    <row r="372">
      <c r="A372" s="76" t="s">
        <v>1323</v>
      </c>
      <c r="B372" s="77" t="s">
        <v>1324</v>
      </c>
      <c r="C372" s="78" t="s">
        <v>6</v>
      </c>
      <c r="D372" s="79">
        <v>0.13</v>
      </c>
    </row>
    <row r="373">
      <c r="A373" s="76" t="s">
        <v>1325</v>
      </c>
      <c r="B373" s="77" t="s">
        <v>1326</v>
      </c>
      <c r="C373" s="78" t="s">
        <v>6</v>
      </c>
      <c r="D373" s="79">
        <v>0.12</v>
      </c>
    </row>
    <row r="374">
      <c r="A374" s="76" t="s">
        <v>1327</v>
      </c>
      <c r="B374" s="77" t="s">
        <v>1328</v>
      </c>
      <c r="C374" s="78" t="s">
        <v>6</v>
      </c>
      <c r="D374" s="79">
        <v>0.05</v>
      </c>
    </row>
    <row r="375">
      <c r="A375" s="76" t="s">
        <v>1329</v>
      </c>
      <c r="B375" s="77" t="s">
        <v>1330</v>
      </c>
      <c r="C375" s="78" t="s">
        <v>6</v>
      </c>
      <c r="D375" s="79">
        <v>0.0</v>
      </c>
    </row>
    <row r="376">
      <c r="A376" s="80" t="s">
        <v>399</v>
      </c>
      <c r="B376" s="81" t="s">
        <v>400</v>
      </c>
      <c r="C376" s="82" t="s">
        <v>7</v>
      </c>
      <c r="D376" s="83">
        <v>1.0</v>
      </c>
    </row>
    <row r="377">
      <c r="A377" s="80" t="s">
        <v>807</v>
      </c>
      <c r="B377" s="81" t="s">
        <v>808</v>
      </c>
      <c r="C377" s="82" t="s">
        <v>7</v>
      </c>
      <c r="D377" s="83">
        <v>1.0</v>
      </c>
    </row>
    <row r="378">
      <c r="A378" s="80" t="s">
        <v>26</v>
      </c>
      <c r="B378" s="81" t="s">
        <v>27</v>
      </c>
      <c r="C378" s="82" t="s">
        <v>7</v>
      </c>
      <c r="D378" s="83">
        <v>1.0</v>
      </c>
    </row>
    <row r="379">
      <c r="A379" s="80" t="s">
        <v>320</v>
      </c>
      <c r="B379" s="81" t="s">
        <v>321</v>
      </c>
      <c r="C379" s="82" t="s">
        <v>7</v>
      </c>
      <c r="D379" s="83">
        <v>1.0</v>
      </c>
    </row>
    <row r="380">
      <c r="A380" s="80" t="s">
        <v>765</v>
      </c>
      <c r="B380" s="81" t="s">
        <v>766</v>
      </c>
      <c r="C380" s="82" t="s">
        <v>7</v>
      </c>
      <c r="D380" s="83">
        <v>1.0</v>
      </c>
    </row>
    <row r="381">
      <c r="A381" s="80" t="s">
        <v>519</v>
      </c>
      <c r="B381" s="81" t="s">
        <v>520</v>
      </c>
      <c r="C381" s="82" t="s">
        <v>7</v>
      </c>
      <c r="D381" s="83">
        <v>1.0</v>
      </c>
    </row>
    <row r="382">
      <c r="A382" s="80" t="s">
        <v>199</v>
      </c>
      <c r="B382" s="81" t="s">
        <v>200</v>
      </c>
      <c r="C382" s="82" t="s">
        <v>7</v>
      </c>
      <c r="D382" s="83">
        <v>1.0</v>
      </c>
    </row>
    <row r="383">
      <c r="A383" s="80" t="s">
        <v>65</v>
      </c>
      <c r="B383" s="81" t="s">
        <v>66</v>
      </c>
      <c r="C383" s="82" t="s">
        <v>7</v>
      </c>
      <c r="D383" s="83">
        <v>1.0</v>
      </c>
    </row>
    <row r="384">
      <c r="A384" s="80" t="s">
        <v>363</v>
      </c>
      <c r="B384" s="81" t="s">
        <v>364</v>
      </c>
      <c r="C384" s="82" t="s">
        <v>7</v>
      </c>
      <c r="D384" s="83">
        <v>1.0</v>
      </c>
    </row>
    <row r="385">
      <c r="A385" s="80" t="s">
        <v>1331</v>
      </c>
      <c r="B385" s="81" t="s">
        <v>1332</v>
      </c>
      <c r="C385" s="82" t="s">
        <v>7</v>
      </c>
      <c r="D385" s="83">
        <v>1.0</v>
      </c>
    </row>
    <row r="386">
      <c r="A386" s="80" t="s">
        <v>773</v>
      </c>
      <c r="B386" s="81" t="s">
        <v>774</v>
      </c>
      <c r="C386" s="82" t="s">
        <v>7</v>
      </c>
      <c r="D386" s="83">
        <v>1.0</v>
      </c>
    </row>
    <row r="387">
      <c r="A387" s="80" t="s">
        <v>1333</v>
      </c>
      <c r="B387" s="81" t="s">
        <v>1334</v>
      </c>
      <c r="C387" s="82" t="s">
        <v>7</v>
      </c>
      <c r="D387" s="83">
        <v>1.0</v>
      </c>
    </row>
    <row r="388">
      <c r="A388" s="80" t="s">
        <v>957</v>
      </c>
      <c r="B388" s="81" t="s">
        <v>958</v>
      </c>
      <c r="C388" s="82" t="s">
        <v>7</v>
      </c>
      <c r="D388" s="83">
        <v>1.0</v>
      </c>
    </row>
    <row r="389">
      <c r="A389" s="80" t="s">
        <v>87</v>
      </c>
      <c r="B389" s="81" t="s">
        <v>88</v>
      </c>
      <c r="C389" s="82" t="s">
        <v>7</v>
      </c>
      <c r="D389" s="83">
        <v>0.95</v>
      </c>
    </row>
    <row r="390">
      <c r="A390" s="80" t="s">
        <v>99</v>
      </c>
      <c r="B390" s="81" t="s">
        <v>100</v>
      </c>
      <c r="C390" s="82" t="s">
        <v>7</v>
      </c>
      <c r="D390" s="83">
        <v>0.95</v>
      </c>
    </row>
    <row r="391">
      <c r="A391" s="80" t="s">
        <v>111</v>
      </c>
      <c r="B391" s="81" t="s">
        <v>112</v>
      </c>
      <c r="C391" s="82" t="s">
        <v>7</v>
      </c>
      <c r="D391" s="83">
        <v>0.95</v>
      </c>
    </row>
    <row r="392">
      <c r="A392" s="80" t="s">
        <v>243</v>
      </c>
      <c r="B392" s="81" t="s">
        <v>244</v>
      </c>
      <c r="C392" s="82" t="s">
        <v>7</v>
      </c>
      <c r="D392" s="83">
        <v>0.95</v>
      </c>
    </row>
    <row r="393">
      <c r="A393" s="80" t="s">
        <v>263</v>
      </c>
      <c r="B393" s="81" t="s">
        <v>264</v>
      </c>
      <c r="C393" s="82" t="s">
        <v>7</v>
      </c>
      <c r="D393" s="83">
        <v>0.94</v>
      </c>
    </row>
    <row r="394">
      <c r="A394" s="80" t="s">
        <v>127</v>
      </c>
      <c r="B394" s="81" t="s">
        <v>128</v>
      </c>
      <c r="C394" s="82" t="s">
        <v>7</v>
      </c>
      <c r="D394" s="83">
        <v>0.94</v>
      </c>
    </row>
    <row r="395">
      <c r="A395" s="80" t="s">
        <v>602</v>
      </c>
      <c r="B395" s="81" t="s">
        <v>603</v>
      </c>
      <c r="C395" s="82" t="s">
        <v>7</v>
      </c>
      <c r="D395" s="83">
        <v>0.94</v>
      </c>
    </row>
    <row r="396">
      <c r="A396" s="80" t="s">
        <v>193</v>
      </c>
      <c r="B396" s="81" t="s">
        <v>194</v>
      </c>
      <c r="C396" s="82" t="s">
        <v>7</v>
      </c>
      <c r="D396" s="83">
        <v>0.94</v>
      </c>
    </row>
    <row r="397">
      <c r="A397" s="80" t="s">
        <v>285</v>
      </c>
      <c r="B397" s="81" t="s">
        <v>286</v>
      </c>
      <c r="C397" s="82" t="s">
        <v>7</v>
      </c>
      <c r="D397" s="83">
        <v>0.93</v>
      </c>
    </row>
    <row r="398">
      <c r="A398" s="80" t="s">
        <v>174</v>
      </c>
      <c r="B398" s="81" t="s">
        <v>175</v>
      </c>
      <c r="C398" s="82" t="s">
        <v>7</v>
      </c>
      <c r="D398" s="83">
        <v>0.93</v>
      </c>
    </row>
    <row r="399">
      <c r="A399" s="80" t="s">
        <v>209</v>
      </c>
      <c r="B399" s="81" t="s">
        <v>210</v>
      </c>
      <c r="C399" s="82" t="s">
        <v>7</v>
      </c>
      <c r="D399" s="83">
        <v>0.92</v>
      </c>
    </row>
    <row r="400">
      <c r="A400" s="80" t="s">
        <v>125</v>
      </c>
      <c r="B400" s="81" t="s">
        <v>126</v>
      </c>
      <c r="C400" s="82" t="s">
        <v>7</v>
      </c>
      <c r="D400" s="83">
        <v>0.91</v>
      </c>
    </row>
    <row r="401">
      <c r="A401" s="80" t="s">
        <v>346</v>
      </c>
      <c r="B401" s="81" t="s">
        <v>347</v>
      </c>
      <c r="C401" s="82" t="s">
        <v>7</v>
      </c>
      <c r="D401" s="83">
        <v>0.91</v>
      </c>
    </row>
    <row r="402">
      <c r="A402" s="80" t="s">
        <v>139</v>
      </c>
      <c r="B402" s="81" t="s">
        <v>140</v>
      </c>
      <c r="C402" s="82" t="s">
        <v>7</v>
      </c>
      <c r="D402" s="83">
        <v>0.9</v>
      </c>
    </row>
    <row r="403">
      <c r="A403" s="80" t="s">
        <v>260</v>
      </c>
      <c r="B403" s="81" t="s">
        <v>261</v>
      </c>
      <c r="C403" s="82" t="s">
        <v>7</v>
      </c>
      <c r="D403" s="83">
        <v>0.9</v>
      </c>
    </row>
    <row r="404">
      <c r="A404" s="80" t="s">
        <v>147</v>
      </c>
      <c r="B404" s="81" t="s">
        <v>148</v>
      </c>
      <c r="C404" s="82" t="s">
        <v>7</v>
      </c>
      <c r="D404" s="83">
        <v>0.9</v>
      </c>
    </row>
    <row r="405">
      <c r="A405" s="80" t="s">
        <v>234</v>
      </c>
      <c r="B405" s="81" t="s">
        <v>235</v>
      </c>
      <c r="C405" s="82" t="s">
        <v>7</v>
      </c>
      <c r="D405" s="83">
        <v>0.9</v>
      </c>
    </row>
    <row r="406">
      <c r="A406" s="80" t="s">
        <v>436</v>
      </c>
      <c r="B406" s="81" t="s">
        <v>437</v>
      </c>
      <c r="C406" s="82" t="s">
        <v>7</v>
      </c>
      <c r="D406" s="83">
        <v>0.88</v>
      </c>
    </row>
    <row r="407">
      <c r="A407" s="80" t="s">
        <v>478</v>
      </c>
      <c r="B407" s="81" t="s">
        <v>479</v>
      </c>
      <c r="C407" s="82" t="s">
        <v>7</v>
      </c>
      <c r="D407" s="83">
        <v>0.88</v>
      </c>
    </row>
    <row r="408">
      <c r="A408" s="80" t="s">
        <v>513</v>
      </c>
      <c r="B408" s="81" t="s">
        <v>514</v>
      </c>
      <c r="C408" s="82" t="s">
        <v>7</v>
      </c>
      <c r="D408" s="83">
        <v>0.88</v>
      </c>
    </row>
    <row r="409">
      <c r="A409" s="80" t="s">
        <v>433</v>
      </c>
      <c r="B409" s="81" t="s">
        <v>434</v>
      </c>
      <c r="C409" s="82" t="s">
        <v>7</v>
      </c>
      <c r="D409" s="83">
        <v>0.88</v>
      </c>
    </row>
    <row r="410">
      <c r="A410" s="80" t="s">
        <v>70</v>
      </c>
      <c r="B410" s="81" t="s">
        <v>71</v>
      </c>
      <c r="C410" s="82" t="s">
        <v>7</v>
      </c>
      <c r="D410" s="83">
        <v>0.88</v>
      </c>
    </row>
    <row r="411">
      <c r="A411" s="80" t="s">
        <v>289</v>
      </c>
      <c r="B411" s="81" t="s">
        <v>290</v>
      </c>
      <c r="C411" s="82" t="s">
        <v>7</v>
      </c>
      <c r="D411" s="83">
        <v>0.87</v>
      </c>
    </row>
    <row r="412">
      <c r="A412" s="80" t="s">
        <v>464</v>
      </c>
      <c r="B412" s="81" t="s">
        <v>465</v>
      </c>
      <c r="C412" s="82" t="s">
        <v>7</v>
      </c>
      <c r="D412" s="83">
        <v>0.86</v>
      </c>
    </row>
    <row r="413">
      <c r="A413" s="80" t="s">
        <v>152</v>
      </c>
      <c r="B413" s="81" t="s">
        <v>153</v>
      </c>
      <c r="C413" s="82" t="s">
        <v>7</v>
      </c>
      <c r="D413" s="83">
        <v>0.86</v>
      </c>
    </row>
    <row r="414">
      <c r="A414" s="80" t="s">
        <v>338</v>
      </c>
      <c r="B414" s="81" t="s">
        <v>339</v>
      </c>
      <c r="C414" s="82" t="s">
        <v>7</v>
      </c>
      <c r="D414" s="83">
        <v>0.84</v>
      </c>
    </row>
    <row r="415">
      <c r="A415" s="80" t="s">
        <v>485</v>
      </c>
      <c r="B415" s="81" t="s">
        <v>486</v>
      </c>
      <c r="C415" s="82" t="s">
        <v>7</v>
      </c>
      <c r="D415" s="83">
        <v>0.84</v>
      </c>
    </row>
    <row r="416">
      <c r="A416" s="80" t="s">
        <v>440</v>
      </c>
      <c r="B416" s="81" t="s">
        <v>441</v>
      </c>
      <c r="C416" s="82" t="s">
        <v>7</v>
      </c>
      <c r="D416" s="83">
        <v>0.84</v>
      </c>
    </row>
    <row r="417">
      <c r="A417" s="80" t="s">
        <v>219</v>
      </c>
      <c r="B417" s="81" t="s">
        <v>220</v>
      </c>
      <c r="C417" s="82" t="s">
        <v>7</v>
      </c>
      <c r="D417" s="83">
        <v>0.84</v>
      </c>
    </row>
    <row r="418">
      <c r="A418" s="80" t="s">
        <v>93</v>
      </c>
      <c r="B418" s="81" t="s">
        <v>94</v>
      </c>
      <c r="C418" s="82" t="s">
        <v>7</v>
      </c>
      <c r="D418" s="83">
        <v>0.83</v>
      </c>
    </row>
    <row r="419">
      <c r="A419" s="80" t="s">
        <v>536</v>
      </c>
      <c r="B419" s="81" t="s">
        <v>537</v>
      </c>
      <c r="C419" s="82" t="s">
        <v>7</v>
      </c>
      <c r="D419" s="83">
        <v>0.83</v>
      </c>
    </row>
    <row r="420">
      <c r="A420" s="80" t="s">
        <v>391</v>
      </c>
      <c r="B420" s="81" t="s">
        <v>392</v>
      </c>
      <c r="C420" s="82" t="s">
        <v>7</v>
      </c>
      <c r="D420" s="83">
        <v>0.83</v>
      </c>
    </row>
    <row r="421">
      <c r="A421" s="80" t="s">
        <v>380</v>
      </c>
      <c r="B421" s="81" t="s">
        <v>381</v>
      </c>
      <c r="C421" s="82" t="s">
        <v>7</v>
      </c>
      <c r="D421" s="83">
        <v>0.82</v>
      </c>
    </row>
    <row r="422">
      <c r="A422" s="80" t="s">
        <v>310</v>
      </c>
      <c r="B422" s="81" t="s">
        <v>311</v>
      </c>
      <c r="C422" s="82" t="s">
        <v>7</v>
      </c>
      <c r="D422" s="83">
        <v>0.82</v>
      </c>
    </row>
    <row r="423">
      <c r="A423" s="80" t="s">
        <v>108</v>
      </c>
      <c r="B423" s="81" t="s">
        <v>109</v>
      </c>
      <c r="C423" s="82" t="s">
        <v>7</v>
      </c>
      <c r="D423" s="83">
        <v>0.81</v>
      </c>
    </row>
    <row r="424">
      <c r="A424" s="80" t="s">
        <v>159</v>
      </c>
      <c r="B424" s="81" t="s">
        <v>160</v>
      </c>
      <c r="C424" s="82" t="s">
        <v>7</v>
      </c>
      <c r="D424" s="83">
        <v>0.81</v>
      </c>
    </row>
    <row r="425">
      <c r="A425" s="80" t="s">
        <v>761</v>
      </c>
      <c r="B425" s="81" t="s">
        <v>762</v>
      </c>
      <c r="C425" s="82" t="s">
        <v>7</v>
      </c>
      <c r="D425" s="83">
        <v>0.8</v>
      </c>
    </row>
    <row r="426">
      <c r="A426" s="80" t="s">
        <v>429</v>
      </c>
      <c r="B426" s="81" t="s">
        <v>430</v>
      </c>
      <c r="C426" s="82" t="s">
        <v>7</v>
      </c>
      <c r="D426" s="83">
        <v>0.8</v>
      </c>
    </row>
    <row r="427">
      <c r="A427" s="80" t="s">
        <v>162</v>
      </c>
      <c r="B427" s="81" t="s">
        <v>163</v>
      </c>
      <c r="C427" s="82" t="s">
        <v>7</v>
      </c>
      <c r="D427" s="83">
        <v>0.8</v>
      </c>
    </row>
    <row r="428">
      <c r="A428" s="80" t="s">
        <v>283</v>
      </c>
      <c r="B428" s="81" t="s">
        <v>284</v>
      </c>
      <c r="C428" s="82" t="s">
        <v>7</v>
      </c>
      <c r="D428" s="83">
        <v>0.79</v>
      </c>
    </row>
    <row r="429">
      <c r="A429" s="80" t="s">
        <v>395</v>
      </c>
      <c r="B429" s="81" t="s">
        <v>396</v>
      </c>
      <c r="C429" s="82" t="s">
        <v>7</v>
      </c>
      <c r="D429" s="83">
        <v>0.79</v>
      </c>
    </row>
    <row r="430">
      <c r="A430" s="80" t="s">
        <v>291</v>
      </c>
      <c r="B430" s="81" t="s">
        <v>292</v>
      </c>
      <c r="C430" s="82" t="s">
        <v>7</v>
      </c>
      <c r="D430" s="83">
        <v>0.79</v>
      </c>
    </row>
    <row r="431">
      <c r="A431" s="80" t="s">
        <v>145</v>
      </c>
      <c r="B431" s="81" t="s">
        <v>146</v>
      </c>
      <c r="C431" s="82" t="s">
        <v>7</v>
      </c>
      <c r="D431" s="83">
        <v>0.79</v>
      </c>
    </row>
    <row r="432">
      <c r="A432" s="80" t="s">
        <v>132</v>
      </c>
      <c r="B432" s="81" t="s">
        <v>133</v>
      </c>
      <c r="C432" s="82" t="s">
        <v>7</v>
      </c>
      <c r="D432" s="83">
        <v>0.79</v>
      </c>
    </row>
    <row r="433">
      <c r="A433" s="80" t="s">
        <v>704</v>
      </c>
      <c r="B433" s="81" t="s">
        <v>705</v>
      </c>
      <c r="C433" s="82" t="s">
        <v>7</v>
      </c>
      <c r="D433" s="83">
        <v>0.79</v>
      </c>
    </row>
    <row r="434">
      <c r="A434" s="80" t="s">
        <v>143</v>
      </c>
      <c r="B434" s="81" t="s">
        <v>144</v>
      </c>
      <c r="C434" s="82" t="s">
        <v>7</v>
      </c>
      <c r="D434" s="83">
        <v>0.79</v>
      </c>
    </row>
    <row r="435">
      <c r="A435" s="80" t="s">
        <v>367</v>
      </c>
      <c r="B435" s="81" t="s">
        <v>368</v>
      </c>
      <c r="C435" s="82" t="s">
        <v>7</v>
      </c>
      <c r="D435" s="83">
        <v>0.78</v>
      </c>
    </row>
    <row r="436">
      <c r="A436" s="80" t="s">
        <v>389</v>
      </c>
      <c r="B436" s="81" t="s">
        <v>390</v>
      </c>
      <c r="C436" s="82" t="s">
        <v>7</v>
      </c>
      <c r="D436" s="83">
        <v>0.78</v>
      </c>
    </row>
    <row r="437">
      <c r="A437" s="80" t="s">
        <v>137</v>
      </c>
      <c r="B437" s="81" t="s">
        <v>138</v>
      </c>
      <c r="C437" s="82" t="s">
        <v>7</v>
      </c>
      <c r="D437" s="83">
        <v>0.78</v>
      </c>
    </row>
    <row r="438">
      <c r="A438" s="80" t="s">
        <v>483</v>
      </c>
      <c r="B438" s="81" t="s">
        <v>484</v>
      </c>
      <c r="C438" s="82" t="s">
        <v>7</v>
      </c>
      <c r="D438" s="83">
        <v>0.77</v>
      </c>
    </row>
    <row r="439">
      <c r="A439" s="80" t="s">
        <v>239</v>
      </c>
      <c r="B439" s="81" t="s">
        <v>240</v>
      </c>
      <c r="C439" s="82" t="s">
        <v>7</v>
      </c>
      <c r="D439" s="83">
        <v>0.77</v>
      </c>
    </row>
    <row r="440">
      <c r="A440" s="80" t="s">
        <v>619</v>
      </c>
      <c r="B440" s="81" t="s">
        <v>620</v>
      </c>
      <c r="C440" s="82" t="s">
        <v>7</v>
      </c>
      <c r="D440" s="83">
        <v>0.76</v>
      </c>
    </row>
    <row r="441">
      <c r="A441" s="80" t="s">
        <v>617</v>
      </c>
      <c r="B441" s="81" t="s">
        <v>618</v>
      </c>
      <c r="C441" s="82" t="s">
        <v>7</v>
      </c>
      <c r="D441" s="83">
        <v>0.76</v>
      </c>
    </row>
    <row r="442">
      <c r="A442" s="80" t="s">
        <v>166</v>
      </c>
      <c r="B442" s="81" t="s">
        <v>167</v>
      </c>
      <c r="C442" s="82" t="s">
        <v>7</v>
      </c>
      <c r="D442" s="83">
        <v>0.75</v>
      </c>
    </row>
    <row r="443">
      <c r="A443" s="80" t="s">
        <v>340</v>
      </c>
      <c r="B443" s="81" t="s">
        <v>341</v>
      </c>
      <c r="C443" s="82" t="s">
        <v>7</v>
      </c>
      <c r="D443" s="83">
        <v>0.75</v>
      </c>
    </row>
    <row r="444">
      <c r="A444" s="80" t="s">
        <v>579</v>
      </c>
      <c r="B444" s="81" t="s">
        <v>580</v>
      </c>
      <c r="C444" s="82" t="s">
        <v>7</v>
      </c>
      <c r="D444" s="83">
        <v>0.75</v>
      </c>
    </row>
    <row r="445">
      <c r="A445" s="80" t="s">
        <v>113</v>
      </c>
      <c r="B445" s="81" t="s">
        <v>114</v>
      </c>
      <c r="C445" s="82" t="s">
        <v>7</v>
      </c>
      <c r="D445" s="83">
        <v>0.75</v>
      </c>
    </row>
    <row r="446">
      <c r="A446" s="80" t="s">
        <v>316</v>
      </c>
      <c r="B446" s="81" t="s">
        <v>317</v>
      </c>
      <c r="C446" s="82" t="s">
        <v>7</v>
      </c>
      <c r="D446" s="83">
        <v>0.74</v>
      </c>
    </row>
    <row r="447">
      <c r="A447" s="80" t="s">
        <v>293</v>
      </c>
      <c r="B447" s="81" t="s">
        <v>294</v>
      </c>
      <c r="C447" s="82" t="s">
        <v>7</v>
      </c>
      <c r="D447" s="83">
        <v>0.74</v>
      </c>
    </row>
    <row r="448">
      <c r="A448" s="80" t="s">
        <v>277</v>
      </c>
      <c r="B448" s="81" t="s">
        <v>278</v>
      </c>
      <c r="C448" s="82" t="s">
        <v>7</v>
      </c>
      <c r="D448" s="83">
        <v>0.74</v>
      </c>
    </row>
    <row r="449">
      <c r="A449" s="80" t="s">
        <v>403</v>
      </c>
      <c r="B449" s="81" t="s">
        <v>404</v>
      </c>
      <c r="C449" s="82" t="s">
        <v>7</v>
      </c>
      <c r="D449" s="83">
        <v>0.73</v>
      </c>
    </row>
    <row r="450">
      <c r="A450" s="80" t="s">
        <v>587</v>
      </c>
      <c r="B450" s="81" t="s">
        <v>588</v>
      </c>
      <c r="C450" s="82" t="s">
        <v>7</v>
      </c>
      <c r="D450" s="83">
        <v>0.73</v>
      </c>
    </row>
    <row r="451">
      <c r="A451" s="80" t="s">
        <v>382</v>
      </c>
      <c r="B451" s="81" t="s">
        <v>383</v>
      </c>
      <c r="C451" s="82" t="s">
        <v>7</v>
      </c>
      <c r="D451" s="83">
        <v>0.73</v>
      </c>
    </row>
    <row r="452">
      <c r="A452" s="80" t="s">
        <v>713</v>
      </c>
      <c r="B452" s="81" t="s">
        <v>714</v>
      </c>
      <c r="C452" s="82" t="s">
        <v>7</v>
      </c>
      <c r="D452" s="83">
        <v>0.73</v>
      </c>
    </row>
    <row r="453">
      <c r="A453" s="80" t="s">
        <v>211</v>
      </c>
      <c r="B453" s="81" t="s">
        <v>212</v>
      </c>
      <c r="C453" s="82" t="s">
        <v>7</v>
      </c>
      <c r="D453" s="83">
        <v>0.73</v>
      </c>
    </row>
    <row r="454">
      <c r="A454" s="80" t="s">
        <v>333</v>
      </c>
      <c r="B454" s="81" t="s">
        <v>334</v>
      </c>
      <c r="C454" s="82" t="s">
        <v>7</v>
      </c>
      <c r="D454" s="83">
        <v>0.73</v>
      </c>
    </row>
    <row r="455">
      <c r="A455" s="80" t="s">
        <v>46</v>
      </c>
      <c r="B455" s="81" t="s">
        <v>47</v>
      </c>
      <c r="C455" s="82" t="s">
        <v>7</v>
      </c>
      <c r="D455" s="83">
        <v>0.73</v>
      </c>
    </row>
    <row r="456">
      <c r="A456" s="80" t="s">
        <v>709</v>
      </c>
      <c r="B456" s="81" t="s">
        <v>710</v>
      </c>
      <c r="C456" s="82" t="s">
        <v>7</v>
      </c>
      <c r="D456" s="83">
        <v>0.73</v>
      </c>
    </row>
    <row r="457">
      <c r="A457" s="80" t="s">
        <v>509</v>
      </c>
      <c r="B457" s="81" t="s">
        <v>510</v>
      </c>
      <c r="C457" s="82" t="s">
        <v>7</v>
      </c>
      <c r="D457" s="83">
        <v>0.73</v>
      </c>
    </row>
    <row r="458">
      <c r="A458" s="80" t="s">
        <v>271</v>
      </c>
      <c r="B458" s="81" t="s">
        <v>272</v>
      </c>
      <c r="C458" s="82" t="s">
        <v>7</v>
      </c>
      <c r="D458" s="83">
        <v>0.72</v>
      </c>
    </row>
    <row r="459">
      <c r="A459" s="80" t="s">
        <v>378</v>
      </c>
      <c r="B459" s="81" t="s">
        <v>379</v>
      </c>
      <c r="C459" s="82" t="s">
        <v>7</v>
      </c>
      <c r="D459" s="83">
        <v>0.72</v>
      </c>
    </row>
    <row r="460">
      <c r="A460" s="80" t="s">
        <v>230</v>
      </c>
      <c r="B460" s="81" t="s">
        <v>231</v>
      </c>
      <c r="C460" s="82" t="s">
        <v>7</v>
      </c>
      <c r="D460" s="83">
        <v>0.72</v>
      </c>
    </row>
    <row r="461">
      <c r="A461" s="80" t="s">
        <v>164</v>
      </c>
      <c r="B461" s="81" t="s">
        <v>165</v>
      </c>
      <c r="C461" s="82" t="s">
        <v>7</v>
      </c>
      <c r="D461" s="83">
        <v>0.72</v>
      </c>
    </row>
    <row r="462">
      <c r="A462" s="80" t="s">
        <v>470</v>
      </c>
      <c r="B462" s="81" t="s">
        <v>471</v>
      </c>
      <c r="C462" s="82" t="s">
        <v>7</v>
      </c>
      <c r="D462" s="83">
        <v>0.71</v>
      </c>
    </row>
    <row r="463">
      <c r="A463" s="80" t="s">
        <v>57</v>
      </c>
      <c r="B463" s="81" t="s">
        <v>58</v>
      </c>
      <c r="C463" s="82" t="s">
        <v>7</v>
      </c>
      <c r="D463" s="83">
        <v>0.71</v>
      </c>
    </row>
    <row r="464">
      <c r="A464" s="80" t="s">
        <v>727</v>
      </c>
      <c r="B464" s="81" t="s">
        <v>728</v>
      </c>
      <c r="C464" s="82" t="s">
        <v>7</v>
      </c>
      <c r="D464" s="83">
        <v>0.71</v>
      </c>
    </row>
    <row r="465">
      <c r="A465" s="80" t="s">
        <v>533</v>
      </c>
      <c r="B465" s="81" t="s">
        <v>534</v>
      </c>
      <c r="C465" s="82" t="s">
        <v>7</v>
      </c>
      <c r="D465" s="83">
        <v>0.71</v>
      </c>
    </row>
    <row r="466">
      <c r="A466" s="80" t="s">
        <v>608</v>
      </c>
      <c r="B466" s="81" t="s">
        <v>609</v>
      </c>
      <c r="C466" s="82" t="s">
        <v>7</v>
      </c>
      <c r="D466" s="83">
        <v>0.71</v>
      </c>
    </row>
    <row r="467">
      <c r="A467" s="80" t="s">
        <v>397</v>
      </c>
      <c r="B467" s="81" t="s">
        <v>398</v>
      </c>
      <c r="C467" s="82" t="s">
        <v>7</v>
      </c>
      <c r="D467" s="83">
        <v>0.7</v>
      </c>
    </row>
    <row r="468">
      <c r="A468" s="80" t="s">
        <v>203</v>
      </c>
      <c r="B468" s="81" t="s">
        <v>204</v>
      </c>
      <c r="C468" s="82" t="s">
        <v>7</v>
      </c>
      <c r="D468" s="83">
        <v>0.7</v>
      </c>
    </row>
    <row r="469">
      <c r="A469" s="80" t="s">
        <v>370</v>
      </c>
      <c r="B469" s="81" t="s">
        <v>371</v>
      </c>
      <c r="C469" s="82" t="s">
        <v>7</v>
      </c>
      <c r="D469" s="83">
        <v>0.69</v>
      </c>
    </row>
    <row r="470">
      <c r="A470" s="80" t="s">
        <v>241</v>
      </c>
      <c r="B470" s="81" t="s">
        <v>242</v>
      </c>
      <c r="C470" s="82" t="s">
        <v>7</v>
      </c>
      <c r="D470" s="83">
        <v>0.69</v>
      </c>
    </row>
    <row r="471">
      <c r="A471" s="80" t="s">
        <v>583</v>
      </c>
      <c r="B471" s="81" t="s">
        <v>584</v>
      </c>
      <c r="C471" s="82" t="s">
        <v>7</v>
      </c>
      <c r="D471" s="83">
        <v>0.69</v>
      </c>
    </row>
    <row r="472">
      <c r="A472" s="80" t="s">
        <v>1335</v>
      </c>
      <c r="B472" s="81" t="s">
        <v>1336</v>
      </c>
      <c r="C472" s="82" t="s">
        <v>7</v>
      </c>
      <c r="D472" s="83">
        <v>0.69</v>
      </c>
    </row>
    <row r="473">
      <c r="A473" s="80" t="s">
        <v>529</v>
      </c>
      <c r="B473" s="81" t="s">
        <v>530</v>
      </c>
      <c r="C473" s="82" t="s">
        <v>7</v>
      </c>
      <c r="D473" s="83">
        <v>0.69</v>
      </c>
    </row>
    <row r="474">
      <c r="A474" s="80" t="s">
        <v>81</v>
      </c>
      <c r="B474" s="81" t="s">
        <v>82</v>
      </c>
      <c r="C474" s="82" t="s">
        <v>7</v>
      </c>
      <c r="D474" s="83">
        <v>0.68</v>
      </c>
    </row>
    <row r="475">
      <c r="A475" s="80" t="s">
        <v>763</v>
      </c>
      <c r="B475" s="81" t="s">
        <v>764</v>
      </c>
      <c r="C475" s="82" t="s">
        <v>7</v>
      </c>
      <c r="D475" s="83">
        <v>0.67</v>
      </c>
    </row>
    <row r="476">
      <c r="A476" s="80" t="s">
        <v>629</v>
      </c>
      <c r="B476" s="81" t="s">
        <v>630</v>
      </c>
      <c r="C476" s="82" t="s">
        <v>7</v>
      </c>
      <c r="D476" s="83">
        <v>0.67</v>
      </c>
    </row>
    <row r="477">
      <c r="A477" s="80" t="s">
        <v>674</v>
      </c>
      <c r="B477" s="81" t="s">
        <v>675</v>
      </c>
      <c r="C477" s="82" t="s">
        <v>7</v>
      </c>
      <c r="D477" s="83">
        <v>0.67</v>
      </c>
    </row>
    <row r="478">
      <c r="A478" s="80" t="s">
        <v>115</v>
      </c>
      <c r="B478" s="81" t="s">
        <v>116</v>
      </c>
      <c r="C478" s="82" t="s">
        <v>7</v>
      </c>
      <c r="D478" s="83">
        <v>0.67</v>
      </c>
    </row>
    <row r="479">
      <c r="A479" s="80" t="s">
        <v>279</v>
      </c>
      <c r="B479" s="81" t="s">
        <v>280</v>
      </c>
      <c r="C479" s="82" t="s">
        <v>7</v>
      </c>
      <c r="D479" s="83">
        <v>0.67</v>
      </c>
    </row>
    <row r="480">
      <c r="A480" s="80" t="s">
        <v>447</v>
      </c>
      <c r="B480" s="81" t="s">
        <v>448</v>
      </c>
      <c r="C480" s="82" t="s">
        <v>7</v>
      </c>
      <c r="D480" s="83">
        <v>0.67</v>
      </c>
    </row>
    <row r="481">
      <c r="A481" s="80" t="s">
        <v>201</v>
      </c>
      <c r="B481" s="81" t="s">
        <v>202</v>
      </c>
      <c r="C481" s="82" t="s">
        <v>7</v>
      </c>
      <c r="D481" s="83">
        <v>0.67</v>
      </c>
    </row>
    <row r="482">
      <c r="A482" s="80" t="s">
        <v>171</v>
      </c>
      <c r="B482" s="81" t="s">
        <v>172</v>
      </c>
      <c r="C482" s="82" t="s">
        <v>7</v>
      </c>
      <c r="D482" s="83">
        <v>0.67</v>
      </c>
    </row>
    <row r="483">
      <c r="A483" s="80" t="s">
        <v>269</v>
      </c>
      <c r="B483" s="81" t="s">
        <v>270</v>
      </c>
      <c r="C483" s="82" t="s">
        <v>7</v>
      </c>
      <c r="D483" s="83">
        <v>0.67</v>
      </c>
    </row>
    <row r="484">
      <c r="A484" s="80" t="s">
        <v>558</v>
      </c>
      <c r="B484" s="81" t="s">
        <v>559</v>
      </c>
      <c r="C484" s="82" t="s">
        <v>7</v>
      </c>
      <c r="D484" s="83">
        <v>0.66</v>
      </c>
    </row>
    <row r="485">
      <c r="A485" s="80" t="s">
        <v>720</v>
      </c>
      <c r="B485" s="81" t="s">
        <v>721</v>
      </c>
      <c r="C485" s="82" t="s">
        <v>7</v>
      </c>
      <c r="D485" s="83">
        <v>0.66</v>
      </c>
    </row>
    <row r="486">
      <c r="A486" s="80" t="s">
        <v>302</v>
      </c>
      <c r="B486" s="81" t="s">
        <v>303</v>
      </c>
      <c r="C486" s="82" t="s">
        <v>7</v>
      </c>
      <c r="D486" s="83">
        <v>0.66</v>
      </c>
    </row>
    <row r="487">
      <c r="A487" s="80" t="s">
        <v>195</v>
      </c>
      <c r="B487" s="81" t="s">
        <v>196</v>
      </c>
      <c r="C487" s="82" t="s">
        <v>7</v>
      </c>
      <c r="D487" s="83">
        <v>0.66</v>
      </c>
    </row>
    <row r="488">
      <c r="A488" s="80" t="s">
        <v>747</v>
      </c>
      <c r="B488" s="81" t="s">
        <v>748</v>
      </c>
      <c r="C488" s="82" t="s">
        <v>7</v>
      </c>
      <c r="D488" s="83">
        <v>0.65</v>
      </c>
    </row>
    <row r="489">
      <c r="A489" s="80" t="s">
        <v>523</v>
      </c>
      <c r="B489" s="81" t="s">
        <v>524</v>
      </c>
      <c r="C489" s="82" t="s">
        <v>7</v>
      </c>
      <c r="D489" s="83">
        <v>0.65</v>
      </c>
    </row>
    <row r="490">
      <c r="A490" s="80" t="s">
        <v>393</v>
      </c>
      <c r="B490" s="81" t="s">
        <v>394</v>
      </c>
      <c r="C490" s="82" t="s">
        <v>7</v>
      </c>
      <c r="D490" s="83">
        <v>0.65</v>
      </c>
    </row>
    <row r="491">
      <c r="A491" s="80" t="s">
        <v>215</v>
      </c>
      <c r="B491" s="81" t="s">
        <v>216</v>
      </c>
      <c r="C491" s="82" t="s">
        <v>7</v>
      </c>
      <c r="D491" s="83">
        <v>0.65</v>
      </c>
    </row>
    <row r="492">
      <c r="A492" s="80" t="s">
        <v>737</v>
      </c>
      <c r="B492" s="81" t="s">
        <v>738</v>
      </c>
      <c r="C492" s="82" t="s">
        <v>7</v>
      </c>
      <c r="D492" s="83">
        <v>0.64</v>
      </c>
    </row>
    <row r="493">
      <c r="A493" s="80" t="s">
        <v>312</v>
      </c>
      <c r="B493" s="81" t="s">
        <v>313</v>
      </c>
      <c r="C493" s="82" t="s">
        <v>7</v>
      </c>
      <c r="D493" s="83">
        <v>0.64</v>
      </c>
    </row>
    <row r="494">
      <c r="A494" s="80" t="s">
        <v>248</v>
      </c>
      <c r="B494" s="81" t="s">
        <v>249</v>
      </c>
      <c r="C494" s="82" t="s">
        <v>7</v>
      </c>
      <c r="D494" s="83">
        <v>0.63</v>
      </c>
    </row>
    <row r="495">
      <c r="A495" s="80" t="s">
        <v>409</v>
      </c>
      <c r="B495" s="81" t="s">
        <v>410</v>
      </c>
      <c r="C495" s="82" t="s">
        <v>7</v>
      </c>
      <c r="D495" s="83">
        <v>0.63</v>
      </c>
    </row>
    <row r="496">
      <c r="A496" s="80" t="s">
        <v>129</v>
      </c>
      <c r="B496" s="81" t="s">
        <v>130</v>
      </c>
      <c r="C496" s="82" t="s">
        <v>7</v>
      </c>
      <c r="D496" s="83">
        <v>0.63</v>
      </c>
    </row>
    <row r="497">
      <c r="A497" s="80" t="s">
        <v>540</v>
      </c>
      <c r="B497" s="81" t="s">
        <v>541</v>
      </c>
      <c r="C497" s="82" t="s">
        <v>7</v>
      </c>
      <c r="D497" s="83">
        <v>0.63</v>
      </c>
    </row>
    <row r="498">
      <c r="A498" s="80" t="s">
        <v>300</v>
      </c>
      <c r="B498" s="81" t="s">
        <v>301</v>
      </c>
      <c r="C498" s="82" t="s">
        <v>7</v>
      </c>
      <c r="D498" s="83">
        <v>0.63</v>
      </c>
    </row>
    <row r="499">
      <c r="A499" s="80" t="s">
        <v>652</v>
      </c>
      <c r="B499" s="81" t="s">
        <v>653</v>
      </c>
      <c r="C499" s="82" t="s">
        <v>7</v>
      </c>
      <c r="D499" s="83">
        <v>0.63</v>
      </c>
    </row>
    <row r="500">
      <c r="A500" s="80" t="s">
        <v>350</v>
      </c>
      <c r="B500" s="81" t="s">
        <v>351</v>
      </c>
      <c r="C500" s="82" t="s">
        <v>7</v>
      </c>
      <c r="D500" s="83">
        <v>0.62</v>
      </c>
    </row>
    <row r="501">
      <c r="A501" s="80" t="s">
        <v>326</v>
      </c>
      <c r="B501" s="81" t="s">
        <v>327</v>
      </c>
      <c r="C501" s="82" t="s">
        <v>7</v>
      </c>
      <c r="D501" s="83">
        <v>0.62</v>
      </c>
    </row>
    <row r="502">
      <c r="A502" s="80" t="s">
        <v>759</v>
      </c>
      <c r="B502" s="81" t="s">
        <v>760</v>
      </c>
      <c r="C502" s="82" t="s">
        <v>7</v>
      </c>
      <c r="D502" s="83">
        <v>0.62</v>
      </c>
    </row>
    <row r="503">
      <c r="A503" s="80" t="s">
        <v>515</v>
      </c>
      <c r="B503" s="81" t="s">
        <v>516</v>
      </c>
      <c r="C503" s="82" t="s">
        <v>7</v>
      </c>
      <c r="D503" s="83">
        <v>0.62</v>
      </c>
    </row>
    <row r="504">
      <c r="A504" s="80" t="s">
        <v>507</v>
      </c>
      <c r="B504" s="81" t="s">
        <v>508</v>
      </c>
      <c r="C504" s="82" t="s">
        <v>7</v>
      </c>
      <c r="D504" s="83">
        <v>0.62</v>
      </c>
    </row>
    <row r="505">
      <c r="A505" s="80" t="s">
        <v>546</v>
      </c>
      <c r="B505" s="81" t="s">
        <v>547</v>
      </c>
      <c r="C505" s="82" t="s">
        <v>7</v>
      </c>
      <c r="D505" s="83">
        <v>0.62</v>
      </c>
    </row>
    <row r="506">
      <c r="A506" s="80" t="s">
        <v>660</v>
      </c>
      <c r="B506" s="81" t="s">
        <v>661</v>
      </c>
      <c r="C506" s="82" t="s">
        <v>7</v>
      </c>
      <c r="D506" s="83">
        <v>0.61</v>
      </c>
    </row>
    <row r="507">
      <c r="A507" s="80" t="s">
        <v>548</v>
      </c>
      <c r="B507" s="81" t="s">
        <v>549</v>
      </c>
      <c r="C507" s="82" t="s">
        <v>7</v>
      </c>
      <c r="D507" s="83">
        <v>0.61</v>
      </c>
    </row>
    <row r="508">
      <c r="A508" s="80" t="s">
        <v>1007</v>
      </c>
      <c r="B508" s="81" t="s">
        <v>1008</v>
      </c>
      <c r="C508" s="82" t="s">
        <v>7</v>
      </c>
      <c r="D508" s="83">
        <v>0.6</v>
      </c>
    </row>
    <row r="509">
      <c r="A509" s="80" t="s">
        <v>573</v>
      </c>
      <c r="B509" s="81" t="s">
        <v>574</v>
      </c>
      <c r="C509" s="82" t="s">
        <v>7</v>
      </c>
      <c r="D509" s="83">
        <v>0.59</v>
      </c>
    </row>
    <row r="510">
      <c r="A510" s="80" t="s">
        <v>275</v>
      </c>
      <c r="B510" s="81" t="s">
        <v>276</v>
      </c>
      <c r="C510" s="82" t="s">
        <v>7</v>
      </c>
      <c r="D510" s="83">
        <v>0.59</v>
      </c>
    </row>
    <row r="511">
      <c r="A511" s="80" t="s">
        <v>117</v>
      </c>
      <c r="B511" s="81" t="s">
        <v>118</v>
      </c>
      <c r="C511" s="82" t="s">
        <v>7</v>
      </c>
      <c r="D511" s="83">
        <v>0.59</v>
      </c>
    </row>
    <row r="512">
      <c r="A512" s="80" t="s">
        <v>498</v>
      </c>
      <c r="B512" s="81" t="s">
        <v>499</v>
      </c>
      <c r="C512" s="82" t="s">
        <v>7</v>
      </c>
      <c r="D512" s="83">
        <v>0.59</v>
      </c>
    </row>
    <row r="513">
      <c r="A513" s="80" t="s">
        <v>571</v>
      </c>
      <c r="B513" s="81" t="s">
        <v>572</v>
      </c>
      <c r="C513" s="82" t="s">
        <v>7</v>
      </c>
      <c r="D513" s="83">
        <v>0.59</v>
      </c>
    </row>
    <row r="514">
      <c r="A514" s="80" t="s">
        <v>636</v>
      </c>
      <c r="B514" s="81" t="s">
        <v>637</v>
      </c>
      <c r="C514" s="82" t="s">
        <v>7</v>
      </c>
      <c r="D514" s="83">
        <v>0.59</v>
      </c>
    </row>
    <row r="515">
      <c r="A515" s="80" t="s">
        <v>480</v>
      </c>
      <c r="B515" s="81" t="s">
        <v>481</v>
      </c>
      <c r="C515" s="82" t="s">
        <v>7</v>
      </c>
      <c r="D515" s="83">
        <v>0.58</v>
      </c>
    </row>
    <row r="516">
      <c r="A516" s="80" t="s">
        <v>273</v>
      </c>
      <c r="B516" s="81" t="s">
        <v>274</v>
      </c>
      <c r="C516" s="82" t="s">
        <v>7</v>
      </c>
      <c r="D516" s="83">
        <v>0.58</v>
      </c>
    </row>
    <row r="517">
      <c r="A517" s="80" t="s">
        <v>457</v>
      </c>
      <c r="B517" s="81" t="s">
        <v>458</v>
      </c>
      <c r="C517" s="82" t="s">
        <v>7</v>
      </c>
      <c r="D517" s="83">
        <v>0.58</v>
      </c>
    </row>
    <row r="518">
      <c r="A518" s="80" t="s">
        <v>664</v>
      </c>
      <c r="B518" s="81" t="s">
        <v>665</v>
      </c>
      <c r="C518" s="82" t="s">
        <v>7</v>
      </c>
      <c r="D518" s="83">
        <v>0.57</v>
      </c>
    </row>
    <row r="519">
      <c r="A519" s="80" t="s">
        <v>511</v>
      </c>
      <c r="B519" s="81" t="s">
        <v>512</v>
      </c>
      <c r="C519" s="82" t="s">
        <v>7</v>
      </c>
      <c r="D519" s="83">
        <v>0.57</v>
      </c>
    </row>
    <row r="520">
      <c r="A520" s="80" t="s">
        <v>90</v>
      </c>
      <c r="B520" s="81" t="s">
        <v>91</v>
      </c>
      <c r="C520" s="82" t="s">
        <v>7</v>
      </c>
      <c r="D520" s="83">
        <v>0.57</v>
      </c>
    </row>
    <row r="521">
      <c r="A521" s="80" t="s">
        <v>745</v>
      </c>
      <c r="B521" s="81" t="s">
        <v>746</v>
      </c>
      <c r="C521" s="82" t="s">
        <v>7</v>
      </c>
      <c r="D521" s="83">
        <v>0.57</v>
      </c>
    </row>
    <row r="522">
      <c r="A522" s="80" t="s">
        <v>472</v>
      </c>
      <c r="B522" s="81" t="s">
        <v>473</v>
      </c>
      <c r="C522" s="82" t="s">
        <v>7</v>
      </c>
      <c r="D522" s="83">
        <v>0.57</v>
      </c>
    </row>
    <row r="523">
      <c r="A523" s="80" t="s">
        <v>631</v>
      </c>
      <c r="B523" s="81" t="s">
        <v>632</v>
      </c>
      <c r="C523" s="82" t="s">
        <v>7</v>
      </c>
      <c r="D523" s="83">
        <v>0.56</v>
      </c>
    </row>
    <row r="524">
      <c r="A524" s="80" t="s">
        <v>542</v>
      </c>
      <c r="B524" s="81" t="s">
        <v>543</v>
      </c>
      <c r="C524" s="82" t="s">
        <v>7</v>
      </c>
      <c r="D524" s="83">
        <v>0.56</v>
      </c>
    </row>
    <row r="525">
      <c r="A525" s="80" t="s">
        <v>314</v>
      </c>
      <c r="B525" s="81" t="s">
        <v>315</v>
      </c>
      <c r="C525" s="82" t="s">
        <v>7</v>
      </c>
      <c r="D525" s="83">
        <v>0.56</v>
      </c>
    </row>
    <row r="526">
      <c r="A526" s="80" t="s">
        <v>517</v>
      </c>
      <c r="B526" s="81" t="s">
        <v>518</v>
      </c>
      <c r="C526" s="82" t="s">
        <v>7</v>
      </c>
      <c r="D526" s="83">
        <v>0.55</v>
      </c>
    </row>
    <row r="527">
      <c r="A527" s="80" t="s">
        <v>232</v>
      </c>
      <c r="B527" s="81" t="s">
        <v>233</v>
      </c>
      <c r="C527" s="82" t="s">
        <v>7</v>
      </c>
      <c r="D527" s="83">
        <v>0.55</v>
      </c>
    </row>
    <row r="528">
      <c r="A528" s="80" t="s">
        <v>693</v>
      </c>
      <c r="B528" s="81" t="s">
        <v>694</v>
      </c>
      <c r="C528" s="82" t="s">
        <v>7</v>
      </c>
      <c r="D528" s="83">
        <v>0.55</v>
      </c>
    </row>
    <row r="529">
      <c r="A529" s="80" t="s">
        <v>642</v>
      </c>
      <c r="B529" s="81" t="s">
        <v>643</v>
      </c>
      <c r="C529" s="82" t="s">
        <v>7</v>
      </c>
      <c r="D529" s="83">
        <v>0.55</v>
      </c>
    </row>
    <row r="530">
      <c r="A530" s="80" t="s">
        <v>550</v>
      </c>
      <c r="B530" s="81" t="s">
        <v>551</v>
      </c>
      <c r="C530" s="82" t="s">
        <v>7</v>
      </c>
      <c r="D530" s="83">
        <v>0.54</v>
      </c>
    </row>
    <row r="531">
      <c r="A531" s="80" t="s">
        <v>700</v>
      </c>
      <c r="B531" s="81" t="s">
        <v>701</v>
      </c>
      <c r="C531" s="82" t="s">
        <v>7</v>
      </c>
      <c r="D531" s="83">
        <v>0.54</v>
      </c>
    </row>
    <row r="532">
      <c r="A532" s="80" t="s">
        <v>646</v>
      </c>
      <c r="B532" s="81" t="s">
        <v>647</v>
      </c>
      <c r="C532" s="82" t="s">
        <v>7</v>
      </c>
      <c r="D532" s="83">
        <v>0.54</v>
      </c>
    </row>
    <row r="533">
      <c r="A533" s="80" t="s">
        <v>348</v>
      </c>
      <c r="B533" s="81" t="s">
        <v>349</v>
      </c>
      <c r="C533" s="82" t="s">
        <v>7</v>
      </c>
      <c r="D533" s="83">
        <v>0.53</v>
      </c>
    </row>
    <row r="534">
      <c r="A534" s="80" t="s">
        <v>755</v>
      </c>
      <c r="B534" s="81" t="s">
        <v>756</v>
      </c>
      <c r="C534" s="82" t="s">
        <v>7</v>
      </c>
      <c r="D534" s="83">
        <v>0.53</v>
      </c>
    </row>
    <row r="535">
      <c r="A535" s="80" t="s">
        <v>417</v>
      </c>
      <c r="B535" s="81" t="s">
        <v>418</v>
      </c>
      <c r="C535" s="82" t="s">
        <v>7</v>
      </c>
      <c r="D535" s="83">
        <v>0.52</v>
      </c>
    </row>
    <row r="536">
      <c r="A536" s="80" t="s">
        <v>322</v>
      </c>
      <c r="B536" s="81" t="s">
        <v>323</v>
      </c>
      <c r="C536" s="82" t="s">
        <v>7</v>
      </c>
      <c r="D536" s="83">
        <v>0.52</v>
      </c>
    </row>
    <row r="537">
      <c r="A537" s="80" t="s">
        <v>217</v>
      </c>
      <c r="B537" s="81" t="s">
        <v>218</v>
      </c>
      <c r="C537" s="82" t="s">
        <v>7</v>
      </c>
      <c r="D537" s="83">
        <v>0.52</v>
      </c>
    </row>
    <row r="538">
      <c r="A538" s="80" t="s">
        <v>182</v>
      </c>
      <c r="B538" s="81" t="s">
        <v>183</v>
      </c>
      <c r="C538" s="82" t="s">
        <v>7</v>
      </c>
      <c r="D538" s="83">
        <v>0.52</v>
      </c>
    </row>
    <row r="539">
      <c r="A539" s="80" t="s">
        <v>184</v>
      </c>
      <c r="B539" s="81" t="s">
        <v>185</v>
      </c>
      <c r="C539" s="82" t="s">
        <v>7</v>
      </c>
      <c r="D539" s="83">
        <v>0.5</v>
      </c>
    </row>
    <row r="540">
      <c r="A540" s="80" t="s">
        <v>344</v>
      </c>
      <c r="B540" s="81" t="s">
        <v>345</v>
      </c>
      <c r="C540" s="82" t="s">
        <v>7</v>
      </c>
      <c r="D540" s="83">
        <v>0.5</v>
      </c>
    </row>
    <row r="541">
      <c r="A541" s="80" t="s">
        <v>593</v>
      </c>
      <c r="B541" s="81" t="s">
        <v>594</v>
      </c>
      <c r="C541" s="82" t="s">
        <v>7</v>
      </c>
      <c r="D541" s="83">
        <v>0.5</v>
      </c>
    </row>
    <row r="542">
      <c r="A542" s="80" t="s">
        <v>1337</v>
      </c>
      <c r="B542" s="81" t="s">
        <v>1338</v>
      </c>
      <c r="C542" s="82" t="s">
        <v>7</v>
      </c>
      <c r="D542" s="83">
        <v>0.5</v>
      </c>
    </row>
    <row r="543">
      <c r="A543" s="80" t="s">
        <v>459</v>
      </c>
      <c r="B543" s="81" t="s">
        <v>460</v>
      </c>
      <c r="C543" s="82" t="s">
        <v>7</v>
      </c>
      <c r="D543" s="83">
        <v>0.5</v>
      </c>
    </row>
    <row r="544">
      <c r="A544" s="80" t="s">
        <v>442</v>
      </c>
      <c r="B544" s="81" t="s">
        <v>443</v>
      </c>
      <c r="C544" s="82" t="s">
        <v>7</v>
      </c>
      <c r="D544" s="83">
        <v>0.5</v>
      </c>
    </row>
    <row r="545">
      <c r="A545" s="80" t="s">
        <v>654</v>
      </c>
      <c r="B545" s="81" t="s">
        <v>655</v>
      </c>
      <c r="C545" s="82" t="s">
        <v>7</v>
      </c>
      <c r="D545" s="83">
        <v>0.5</v>
      </c>
    </row>
    <row r="546">
      <c r="A546" s="80" t="s">
        <v>84</v>
      </c>
      <c r="B546" s="81" t="s">
        <v>85</v>
      </c>
      <c r="C546" s="82" t="s">
        <v>7</v>
      </c>
      <c r="D546" s="83">
        <v>0.5</v>
      </c>
    </row>
    <row r="547">
      <c r="A547" s="80" t="s">
        <v>141</v>
      </c>
      <c r="B547" s="81" t="s">
        <v>142</v>
      </c>
      <c r="C547" s="82" t="s">
        <v>7</v>
      </c>
      <c r="D547" s="83">
        <v>0.5</v>
      </c>
    </row>
    <row r="548">
      <c r="A548" s="80" t="s">
        <v>298</v>
      </c>
      <c r="B548" s="81" t="s">
        <v>299</v>
      </c>
      <c r="C548" s="82" t="s">
        <v>7</v>
      </c>
      <c r="D548" s="83">
        <v>0.5</v>
      </c>
    </row>
    <row r="549">
      <c r="A549" s="80" t="s">
        <v>585</v>
      </c>
      <c r="B549" s="81" t="s">
        <v>586</v>
      </c>
      <c r="C549" s="82" t="s">
        <v>7</v>
      </c>
      <c r="D549" s="83">
        <v>0.48</v>
      </c>
    </row>
    <row r="550">
      <c r="A550" s="80" t="s">
        <v>575</v>
      </c>
      <c r="B550" s="81" t="s">
        <v>576</v>
      </c>
      <c r="C550" s="82" t="s">
        <v>7</v>
      </c>
      <c r="D550" s="83">
        <v>0.48</v>
      </c>
    </row>
    <row r="551">
      <c r="A551" s="80" t="s">
        <v>228</v>
      </c>
      <c r="B551" s="81" t="s">
        <v>229</v>
      </c>
      <c r="C551" s="82" t="s">
        <v>7</v>
      </c>
      <c r="D551" s="83">
        <v>0.48</v>
      </c>
    </row>
    <row r="552">
      <c r="A552" s="80" t="s">
        <v>691</v>
      </c>
      <c r="B552" s="81" t="s">
        <v>692</v>
      </c>
      <c r="C552" s="82" t="s">
        <v>7</v>
      </c>
      <c r="D552" s="83">
        <v>0.47</v>
      </c>
    </row>
    <row r="553">
      <c r="A553" s="80" t="s">
        <v>581</v>
      </c>
      <c r="B553" s="81" t="s">
        <v>582</v>
      </c>
      <c r="C553" s="82" t="s">
        <v>7</v>
      </c>
      <c r="D553" s="83">
        <v>0.47</v>
      </c>
    </row>
    <row r="554">
      <c r="A554" s="80" t="s">
        <v>387</v>
      </c>
      <c r="B554" s="81" t="s">
        <v>1339</v>
      </c>
      <c r="C554" s="82" t="s">
        <v>7</v>
      </c>
      <c r="D554" s="83">
        <v>0.47</v>
      </c>
    </row>
    <row r="555">
      <c r="A555" s="80" t="s">
        <v>385</v>
      </c>
      <c r="B555" s="81" t="s">
        <v>386</v>
      </c>
      <c r="C555" s="82" t="s">
        <v>7</v>
      </c>
      <c r="D555" s="83">
        <v>0.46</v>
      </c>
    </row>
    <row r="556">
      <c r="A556" s="80" t="s">
        <v>49</v>
      </c>
      <c r="B556" s="81" t="s">
        <v>50</v>
      </c>
      <c r="C556" s="82" t="s">
        <v>7</v>
      </c>
      <c r="D556" s="83">
        <v>0.46</v>
      </c>
    </row>
    <row r="557">
      <c r="A557" s="80" t="s">
        <v>258</v>
      </c>
      <c r="B557" s="81" t="s">
        <v>259</v>
      </c>
      <c r="C557" s="82" t="s">
        <v>7</v>
      </c>
      <c r="D557" s="83">
        <v>0.46</v>
      </c>
    </row>
    <row r="558">
      <c r="A558" s="80" t="s">
        <v>342</v>
      </c>
      <c r="B558" s="81" t="s">
        <v>343</v>
      </c>
      <c r="C558" s="82" t="s">
        <v>7</v>
      </c>
      <c r="D558" s="83">
        <v>0.46</v>
      </c>
    </row>
    <row r="559">
      <c r="A559" s="80" t="s">
        <v>186</v>
      </c>
      <c r="B559" s="81" t="s">
        <v>187</v>
      </c>
      <c r="C559" s="82" t="s">
        <v>7</v>
      </c>
      <c r="D559" s="83">
        <v>0.45</v>
      </c>
    </row>
    <row r="560">
      <c r="A560" s="80" t="s">
        <v>250</v>
      </c>
      <c r="B560" s="81" t="s">
        <v>251</v>
      </c>
      <c r="C560" s="82" t="s">
        <v>7</v>
      </c>
      <c r="D560" s="83">
        <v>0.45</v>
      </c>
    </row>
    <row r="561">
      <c r="A561" s="80" t="s">
        <v>246</v>
      </c>
      <c r="B561" s="81" t="s">
        <v>247</v>
      </c>
      <c r="C561" s="82" t="s">
        <v>7</v>
      </c>
      <c r="D561" s="83">
        <v>0.45</v>
      </c>
    </row>
    <row r="562">
      <c r="A562" s="80" t="s">
        <v>560</v>
      </c>
      <c r="B562" s="81" t="s">
        <v>561</v>
      </c>
      <c r="C562" s="82" t="s">
        <v>7</v>
      </c>
      <c r="D562" s="83">
        <v>0.45</v>
      </c>
    </row>
    <row r="563">
      <c r="A563" s="80" t="s">
        <v>422</v>
      </c>
      <c r="B563" s="81" t="s">
        <v>423</v>
      </c>
      <c r="C563" s="82" t="s">
        <v>7</v>
      </c>
      <c r="D563" s="83">
        <v>0.45</v>
      </c>
    </row>
    <row r="564">
      <c r="A564" s="80" t="s">
        <v>668</v>
      </c>
      <c r="B564" s="81" t="s">
        <v>669</v>
      </c>
      <c r="C564" s="82" t="s">
        <v>7</v>
      </c>
      <c r="D564" s="83">
        <v>0.44</v>
      </c>
    </row>
    <row r="565">
      <c r="A565" s="80" t="s">
        <v>59</v>
      </c>
      <c r="B565" s="81" t="s">
        <v>60</v>
      </c>
      <c r="C565" s="82" t="s">
        <v>7</v>
      </c>
      <c r="D565" s="83">
        <v>0.44</v>
      </c>
    </row>
    <row r="566">
      <c r="A566" s="80" t="s">
        <v>23</v>
      </c>
      <c r="B566" s="81" t="s">
        <v>568</v>
      </c>
      <c r="C566" s="82" t="s">
        <v>7</v>
      </c>
      <c r="D566" s="83">
        <v>0.44</v>
      </c>
    </row>
    <row r="567">
      <c r="A567" s="80" t="s">
        <v>566</v>
      </c>
      <c r="B567" s="81" t="s">
        <v>567</v>
      </c>
      <c r="C567" s="82" t="s">
        <v>7</v>
      </c>
      <c r="D567" s="83">
        <v>0.44</v>
      </c>
    </row>
    <row r="568">
      <c r="A568" s="80" t="s">
        <v>476</v>
      </c>
      <c r="B568" s="81" t="s">
        <v>477</v>
      </c>
      <c r="C568" s="82" t="s">
        <v>7</v>
      </c>
      <c r="D568" s="83">
        <v>0.44</v>
      </c>
    </row>
    <row r="569">
      <c r="A569" s="80" t="s">
        <v>680</v>
      </c>
      <c r="B569" s="81" t="s">
        <v>681</v>
      </c>
      <c r="C569" s="82" t="s">
        <v>7</v>
      </c>
      <c r="D569" s="83">
        <v>0.44</v>
      </c>
    </row>
    <row r="570">
      <c r="A570" s="80" t="s">
        <v>595</v>
      </c>
      <c r="B570" s="81" t="s">
        <v>596</v>
      </c>
      <c r="C570" s="82" t="s">
        <v>7</v>
      </c>
      <c r="D570" s="83">
        <v>0.43</v>
      </c>
    </row>
    <row r="571">
      <c r="A571" s="80" t="s">
        <v>556</v>
      </c>
      <c r="B571" s="81" t="s">
        <v>557</v>
      </c>
      <c r="C571" s="82" t="s">
        <v>7</v>
      </c>
      <c r="D571" s="83">
        <v>0.43</v>
      </c>
    </row>
    <row r="572">
      <c r="A572" s="80" t="s">
        <v>493</v>
      </c>
      <c r="B572" s="81" t="s">
        <v>494</v>
      </c>
      <c r="C572" s="82" t="s">
        <v>7</v>
      </c>
      <c r="D572" s="83">
        <v>0.42</v>
      </c>
    </row>
    <row r="573">
      <c r="A573" s="80" t="s">
        <v>1340</v>
      </c>
      <c r="B573" s="81" t="s">
        <v>1341</v>
      </c>
      <c r="C573" s="82" t="s">
        <v>7</v>
      </c>
      <c r="D573" s="83">
        <v>0.41</v>
      </c>
    </row>
    <row r="574">
      <c r="A574" s="80" t="s">
        <v>610</v>
      </c>
      <c r="B574" s="81" t="s">
        <v>611</v>
      </c>
      <c r="C574" s="82" t="s">
        <v>7</v>
      </c>
      <c r="D574" s="83">
        <v>0.41</v>
      </c>
    </row>
    <row r="575">
      <c r="A575" s="80" t="s">
        <v>431</v>
      </c>
      <c r="B575" s="81" t="s">
        <v>432</v>
      </c>
      <c r="C575" s="82" t="s">
        <v>7</v>
      </c>
      <c r="D575" s="83">
        <v>0.41</v>
      </c>
    </row>
    <row r="576">
      <c r="A576" s="80" t="s">
        <v>735</v>
      </c>
      <c r="B576" s="81" t="s">
        <v>736</v>
      </c>
      <c r="C576" s="82" t="s">
        <v>7</v>
      </c>
      <c r="D576" s="83">
        <v>0.4</v>
      </c>
    </row>
    <row r="577">
      <c r="A577" s="80" t="s">
        <v>451</v>
      </c>
      <c r="B577" s="81" t="s">
        <v>452</v>
      </c>
      <c r="C577" s="82" t="s">
        <v>7</v>
      </c>
      <c r="D577" s="83">
        <v>0.4</v>
      </c>
    </row>
    <row r="578">
      <c r="A578" s="80" t="s">
        <v>154</v>
      </c>
      <c r="B578" s="81" t="s">
        <v>155</v>
      </c>
      <c r="C578" s="82" t="s">
        <v>7</v>
      </c>
      <c r="D578" s="83">
        <v>0.39</v>
      </c>
    </row>
    <row r="579">
      <c r="A579" s="80" t="s">
        <v>696</v>
      </c>
      <c r="B579" s="81" t="s">
        <v>697</v>
      </c>
      <c r="C579" s="82" t="s">
        <v>7</v>
      </c>
      <c r="D579" s="83">
        <v>0.39</v>
      </c>
    </row>
    <row r="580">
      <c r="A580" s="80" t="s">
        <v>295</v>
      </c>
      <c r="B580" s="81" t="s">
        <v>296</v>
      </c>
      <c r="C580" s="82" t="s">
        <v>7</v>
      </c>
      <c r="D580" s="83">
        <v>0.39</v>
      </c>
    </row>
    <row r="581">
      <c r="A581" s="80" t="s">
        <v>445</v>
      </c>
      <c r="B581" s="81" t="s">
        <v>446</v>
      </c>
      <c r="C581" s="82" t="s">
        <v>7</v>
      </c>
      <c r="D581" s="83">
        <v>0.39</v>
      </c>
    </row>
    <row r="582">
      <c r="A582" s="80" t="s">
        <v>621</v>
      </c>
      <c r="B582" s="81" t="s">
        <v>622</v>
      </c>
      <c r="C582" s="82" t="s">
        <v>7</v>
      </c>
      <c r="D582" s="83">
        <v>0.39</v>
      </c>
    </row>
    <row r="583">
      <c r="A583" s="80" t="s">
        <v>427</v>
      </c>
      <c r="B583" s="81" t="s">
        <v>428</v>
      </c>
      <c r="C583" s="82" t="s">
        <v>7</v>
      </c>
      <c r="D583" s="83">
        <v>0.39</v>
      </c>
    </row>
    <row r="584">
      <c r="A584" s="80" t="s">
        <v>361</v>
      </c>
      <c r="B584" s="81" t="s">
        <v>362</v>
      </c>
      <c r="C584" s="82" t="s">
        <v>7</v>
      </c>
      <c r="D584" s="83">
        <v>0.38</v>
      </c>
    </row>
    <row r="585">
      <c r="A585" s="80" t="s">
        <v>749</v>
      </c>
      <c r="B585" s="81" t="s">
        <v>750</v>
      </c>
      <c r="C585" s="82" t="s">
        <v>7</v>
      </c>
      <c r="D585" s="83">
        <v>0.37</v>
      </c>
    </row>
    <row r="586">
      <c r="A586" s="80" t="s">
        <v>662</v>
      </c>
      <c r="B586" s="81" t="s">
        <v>663</v>
      </c>
      <c r="C586" s="82" t="s">
        <v>7</v>
      </c>
      <c r="D586" s="83">
        <v>0.36</v>
      </c>
    </row>
    <row r="587">
      <c r="A587" s="80" t="s">
        <v>424</v>
      </c>
      <c r="B587" s="81" t="s">
        <v>425</v>
      </c>
      <c r="C587" s="82" t="s">
        <v>7</v>
      </c>
      <c r="D587" s="83">
        <v>0.36</v>
      </c>
    </row>
    <row r="588">
      <c r="A588" s="80" t="s">
        <v>589</v>
      </c>
      <c r="B588" s="81" t="s">
        <v>590</v>
      </c>
      <c r="C588" s="82" t="s">
        <v>7</v>
      </c>
      <c r="D588" s="83">
        <v>0.35</v>
      </c>
    </row>
    <row r="589">
      <c r="A589" s="80" t="s">
        <v>468</v>
      </c>
      <c r="B589" s="81" t="s">
        <v>469</v>
      </c>
      <c r="C589" s="82" t="s">
        <v>7</v>
      </c>
      <c r="D589" s="83">
        <v>0.33</v>
      </c>
    </row>
    <row r="590">
      <c r="A590" s="80" t="s">
        <v>739</v>
      </c>
      <c r="B590" s="81" t="s">
        <v>740</v>
      </c>
      <c r="C590" s="82" t="s">
        <v>7</v>
      </c>
      <c r="D590" s="83">
        <v>0.33</v>
      </c>
    </row>
    <row r="591">
      <c r="A591" s="80" t="s">
        <v>676</v>
      </c>
      <c r="B591" s="81" t="s">
        <v>677</v>
      </c>
      <c r="C591" s="82" t="s">
        <v>7</v>
      </c>
      <c r="D591" s="83">
        <v>0.33</v>
      </c>
    </row>
    <row r="592">
      <c r="A592" s="80" t="s">
        <v>205</v>
      </c>
      <c r="B592" s="81" t="s">
        <v>206</v>
      </c>
      <c r="C592" s="82" t="s">
        <v>7</v>
      </c>
      <c r="D592" s="83">
        <v>0.33</v>
      </c>
    </row>
    <row r="593">
      <c r="A593" s="80" t="s">
        <v>1342</v>
      </c>
      <c r="B593" s="81" t="s">
        <v>1343</v>
      </c>
      <c r="C593" s="82" t="s">
        <v>7</v>
      </c>
      <c r="D593" s="83">
        <v>0.33</v>
      </c>
    </row>
    <row r="594">
      <c r="A594" s="80" t="s">
        <v>496</v>
      </c>
      <c r="B594" s="81" t="s">
        <v>497</v>
      </c>
      <c r="C594" s="82" t="s">
        <v>7</v>
      </c>
      <c r="D594" s="83">
        <v>0.33</v>
      </c>
    </row>
    <row r="595">
      <c r="A595" s="80" t="s">
        <v>502</v>
      </c>
      <c r="B595" s="81" t="s">
        <v>503</v>
      </c>
      <c r="C595" s="82" t="s">
        <v>7</v>
      </c>
      <c r="D595" s="83">
        <v>0.32</v>
      </c>
    </row>
    <row r="596">
      <c r="A596" s="80" t="s">
        <v>318</v>
      </c>
      <c r="B596" s="81" t="s">
        <v>319</v>
      </c>
      <c r="C596" s="82" t="s">
        <v>7</v>
      </c>
      <c r="D596" s="83">
        <v>0.32</v>
      </c>
    </row>
    <row r="597">
      <c r="A597" s="80" t="s">
        <v>751</v>
      </c>
      <c r="B597" s="81" t="s">
        <v>752</v>
      </c>
      <c r="C597" s="82" t="s">
        <v>7</v>
      </c>
      <c r="D597" s="83">
        <v>0.32</v>
      </c>
    </row>
    <row r="598">
      <c r="A598" s="80" t="s">
        <v>120</v>
      </c>
      <c r="B598" s="81" t="s">
        <v>121</v>
      </c>
      <c r="C598" s="82" t="s">
        <v>7</v>
      </c>
      <c r="D598" s="83">
        <v>0.32</v>
      </c>
    </row>
    <row r="599">
      <c r="A599" s="80" t="s">
        <v>627</v>
      </c>
      <c r="B599" s="81" t="s">
        <v>628</v>
      </c>
      <c r="C599" s="82" t="s">
        <v>7</v>
      </c>
      <c r="D599" s="83">
        <v>0.31</v>
      </c>
    </row>
    <row r="600">
      <c r="A600" s="80" t="s">
        <v>702</v>
      </c>
      <c r="B600" s="81" t="s">
        <v>703</v>
      </c>
      <c r="C600" s="82" t="s">
        <v>7</v>
      </c>
      <c r="D600" s="83">
        <v>0.31</v>
      </c>
    </row>
    <row r="601">
      <c r="A601" s="80" t="s">
        <v>591</v>
      </c>
      <c r="B601" s="81" t="s">
        <v>592</v>
      </c>
      <c r="C601" s="82" t="s">
        <v>7</v>
      </c>
      <c r="D601" s="83">
        <v>0.31</v>
      </c>
    </row>
    <row r="602">
      <c r="A602" s="80" t="s">
        <v>544</v>
      </c>
      <c r="B602" s="81" t="s">
        <v>545</v>
      </c>
      <c r="C602" s="82" t="s">
        <v>7</v>
      </c>
      <c r="D602" s="83">
        <v>0.31</v>
      </c>
    </row>
    <row r="603">
      <c r="A603" s="80" t="s">
        <v>623</v>
      </c>
      <c r="B603" s="81" t="s">
        <v>624</v>
      </c>
      <c r="C603" s="82" t="s">
        <v>7</v>
      </c>
      <c r="D603" s="83">
        <v>0.3</v>
      </c>
    </row>
    <row r="604">
      <c r="A604" s="80" t="s">
        <v>615</v>
      </c>
      <c r="B604" s="81" t="s">
        <v>616</v>
      </c>
      <c r="C604" s="82" t="s">
        <v>7</v>
      </c>
      <c r="D604" s="83">
        <v>0.29</v>
      </c>
    </row>
    <row r="605">
      <c r="A605" s="80" t="s">
        <v>733</v>
      </c>
      <c r="B605" s="81" t="s">
        <v>734</v>
      </c>
      <c r="C605" s="82" t="s">
        <v>7</v>
      </c>
      <c r="D605" s="83">
        <v>0.29</v>
      </c>
    </row>
    <row r="606">
      <c r="A606" s="80" t="s">
        <v>1344</v>
      </c>
      <c r="B606" s="81" t="s">
        <v>1345</v>
      </c>
      <c r="C606" s="82" t="s">
        <v>7</v>
      </c>
      <c r="D606" s="83">
        <v>0.29</v>
      </c>
    </row>
    <row r="607">
      <c r="A607" s="80" t="s">
        <v>689</v>
      </c>
      <c r="B607" s="81" t="s">
        <v>690</v>
      </c>
      <c r="C607" s="82" t="s">
        <v>7</v>
      </c>
      <c r="D607" s="83">
        <v>0.29</v>
      </c>
    </row>
    <row r="608">
      <c r="A608" s="80" t="s">
        <v>466</v>
      </c>
      <c r="B608" s="81" t="s">
        <v>467</v>
      </c>
      <c r="C608" s="82" t="s">
        <v>7</v>
      </c>
      <c r="D608" s="83">
        <v>0.28</v>
      </c>
    </row>
    <row r="609">
      <c r="A609" s="80" t="s">
        <v>729</v>
      </c>
      <c r="B609" s="81" t="s">
        <v>730</v>
      </c>
      <c r="C609" s="82" t="s">
        <v>7</v>
      </c>
      <c r="D609" s="83">
        <v>0.28</v>
      </c>
    </row>
    <row r="610">
      <c r="A610" s="80" t="s">
        <v>715</v>
      </c>
      <c r="B610" s="81" t="s">
        <v>716</v>
      </c>
      <c r="C610" s="82" t="s">
        <v>7</v>
      </c>
      <c r="D610" s="83">
        <v>0.28</v>
      </c>
    </row>
    <row r="611">
      <c r="A611" s="80" t="s">
        <v>254</v>
      </c>
      <c r="B611" s="81" t="s">
        <v>255</v>
      </c>
      <c r="C611" s="82" t="s">
        <v>7</v>
      </c>
      <c r="D611" s="83">
        <v>0.27</v>
      </c>
    </row>
    <row r="612">
      <c r="A612" s="80" t="s">
        <v>753</v>
      </c>
      <c r="B612" s="81" t="s">
        <v>754</v>
      </c>
      <c r="C612" s="82" t="s">
        <v>7</v>
      </c>
      <c r="D612" s="83">
        <v>0.27</v>
      </c>
    </row>
    <row r="613">
      <c r="A613" s="80" t="s">
        <v>32</v>
      </c>
      <c r="B613" s="81" t="s">
        <v>33</v>
      </c>
      <c r="C613" s="82" t="s">
        <v>7</v>
      </c>
      <c r="D613" s="83">
        <v>0.26</v>
      </c>
    </row>
    <row r="614">
      <c r="A614" s="80" t="s">
        <v>531</v>
      </c>
      <c r="B614" s="81" t="s">
        <v>532</v>
      </c>
      <c r="C614" s="82" t="s">
        <v>7</v>
      </c>
      <c r="D614" s="83">
        <v>0.26</v>
      </c>
    </row>
    <row r="615">
      <c r="A615" s="80" t="s">
        <v>188</v>
      </c>
      <c r="B615" s="81" t="s">
        <v>189</v>
      </c>
      <c r="C615" s="82" t="s">
        <v>7</v>
      </c>
      <c r="D615" s="83">
        <v>0.26</v>
      </c>
    </row>
    <row r="616">
      <c r="A616" s="80" t="s">
        <v>527</v>
      </c>
      <c r="B616" s="81" t="s">
        <v>528</v>
      </c>
      <c r="C616" s="82" t="s">
        <v>7</v>
      </c>
      <c r="D616" s="83">
        <v>0.25</v>
      </c>
    </row>
    <row r="617">
      <c r="A617" s="80" t="s">
        <v>687</v>
      </c>
      <c r="B617" s="81" t="s">
        <v>688</v>
      </c>
      <c r="C617" s="82" t="s">
        <v>7</v>
      </c>
      <c r="D617" s="83">
        <v>0.25</v>
      </c>
    </row>
    <row r="618">
      <c r="A618" s="80" t="s">
        <v>449</v>
      </c>
      <c r="B618" s="81" t="s">
        <v>450</v>
      </c>
      <c r="C618" s="82" t="s">
        <v>7</v>
      </c>
      <c r="D618" s="83">
        <v>0.25</v>
      </c>
    </row>
    <row r="619">
      <c r="A619" s="80" t="s">
        <v>359</v>
      </c>
      <c r="B619" s="81" t="s">
        <v>360</v>
      </c>
      <c r="C619" s="82" t="s">
        <v>7</v>
      </c>
      <c r="D619" s="83">
        <v>0.23</v>
      </c>
    </row>
    <row r="620">
      <c r="A620" s="80" t="s">
        <v>685</v>
      </c>
      <c r="B620" s="81" t="s">
        <v>686</v>
      </c>
      <c r="C620" s="82" t="s">
        <v>7</v>
      </c>
      <c r="D620" s="83">
        <v>0.22</v>
      </c>
    </row>
    <row r="621">
      <c r="A621" s="80" t="s">
        <v>37</v>
      </c>
      <c r="B621" s="81" t="s">
        <v>38</v>
      </c>
      <c r="C621" s="82" t="s">
        <v>7</v>
      </c>
      <c r="D621" s="83">
        <v>0.22</v>
      </c>
    </row>
    <row r="622">
      <c r="A622" s="80" t="s">
        <v>411</v>
      </c>
      <c r="B622" s="81" t="s">
        <v>412</v>
      </c>
      <c r="C622" s="82" t="s">
        <v>7</v>
      </c>
      <c r="D622" s="83">
        <v>0.22</v>
      </c>
    </row>
    <row r="623">
      <c r="A623" s="80" t="s">
        <v>711</v>
      </c>
      <c r="B623" s="81" t="s">
        <v>712</v>
      </c>
      <c r="C623" s="82" t="s">
        <v>7</v>
      </c>
      <c r="D623" s="83">
        <v>0.22</v>
      </c>
    </row>
    <row r="624">
      <c r="A624" s="80" t="s">
        <v>650</v>
      </c>
      <c r="B624" s="81" t="s">
        <v>651</v>
      </c>
      <c r="C624" s="82" t="s">
        <v>7</v>
      </c>
      <c r="D624" s="83">
        <v>0.22</v>
      </c>
    </row>
    <row r="625">
      <c r="A625" s="80" t="s">
        <v>683</v>
      </c>
      <c r="B625" s="81" t="s">
        <v>684</v>
      </c>
      <c r="C625" s="82" t="s">
        <v>7</v>
      </c>
      <c r="D625" s="83">
        <v>0.22</v>
      </c>
    </row>
    <row r="626">
      <c r="A626" s="80" t="s">
        <v>157</v>
      </c>
      <c r="B626" s="81" t="s">
        <v>158</v>
      </c>
      <c r="C626" s="82" t="s">
        <v>7</v>
      </c>
      <c r="D626" s="83">
        <v>0.22</v>
      </c>
    </row>
    <row r="627">
      <c r="A627" s="80" t="s">
        <v>223</v>
      </c>
      <c r="B627" s="81" t="s">
        <v>224</v>
      </c>
      <c r="C627" s="82" t="s">
        <v>7</v>
      </c>
      <c r="D627" s="83">
        <v>0.21</v>
      </c>
    </row>
    <row r="628">
      <c r="A628" s="80" t="s">
        <v>225</v>
      </c>
      <c r="B628" s="81" t="s">
        <v>226</v>
      </c>
      <c r="C628" s="82" t="s">
        <v>7</v>
      </c>
      <c r="D628" s="83">
        <v>0.21</v>
      </c>
    </row>
    <row r="629">
      <c r="A629" s="80" t="s">
        <v>487</v>
      </c>
      <c r="B629" s="81" t="s">
        <v>488</v>
      </c>
      <c r="C629" s="82" t="s">
        <v>7</v>
      </c>
      <c r="D629" s="83">
        <v>0.21</v>
      </c>
    </row>
    <row r="630">
      <c r="A630" s="80" t="s">
        <v>706</v>
      </c>
      <c r="B630" s="81" t="s">
        <v>707</v>
      </c>
      <c r="C630" s="82" t="s">
        <v>7</v>
      </c>
      <c r="D630" s="83">
        <v>0.2</v>
      </c>
    </row>
    <row r="631">
      <c r="A631" s="80" t="s">
        <v>525</v>
      </c>
      <c r="B631" s="81" t="s">
        <v>526</v>
      </c>
      <c r="C631" s="82" t="s">
        <v>7</v>
      </c>
      <c r="D631" s="83">
        <v>0.2</v>
      </c>
    </row>
    <row r="632">
      <c r="A632" s="80" t="s">
        <v>658</v>
      </c>
      <c r="B632" s="81" t="s">
        <v>659</v>
      </c>
      <c r="C632" s="82" t="s">
        <v>7</v>
      </c>
      <c r="D632" s="83">
        <v>0.2</v>
      </c>
    </row>
    <row r="633">
      <c r="A633" s="80" t="s">
        <v>102</v>
      </c>
      <c r="B633" s="81" t="s">
        <v>103</v>
      </c>
      <c r="C633" s="82" t="s">
        <v>7</v>
      </c>
      <c r="D633" s="83">
        <v>0.2</v>
      </c>
    </row>
    <row r="634">
      <c r="A634" s="80" t="s">
        <v>554</v>
      </c>
      <c r="B634" s="81" t="s">
        <v>555</v>
      </c>
      <c r="C634" s="82" t="s">
        <v>7</v>
      </c>
      <c r="D634" s="83">
        <v>0.2</v>
      </c>
    </row>
    <row r="635">
      <c r="A635" s="80" t="s">
        <v>633</v>
      </c>
      <c r="B635" s="81" t="s">
        <v>634</v>
      </c>
      <c r="C635" s="82" t="s">
        <v>7</v>
      </c>
      <c r="D635" s="83">
        <v>0.19</v>
      </c>
    </row>
    <row r="636">
      <c r="A636" s="80" t="s">
        <v>625</v>
      </c>
      <c r="B636" s="81" t="s">
        <v>626</v>
      </c>
      <c r="C636" s="82" t="s">
        <v>7</v>
      </c>
      <c r="D636" s="83">
        <v>0.19</v>
      </c>
    </row>
    <row r="637">
      <c r="A637" s="80" t="s">
        <v>717</v>
      </c>
      <c r="B637" s="81" t="s">
        <v>718</v>
      </c>
      <c r="C637" s="82" t="s">
        <v>7</v>
      </c>
      <c r="D637" s="83">
        <v>0.17</v>
      </c>
    </row>
    <row r="638">
      <c r="A638" s="80" t="s">
        <v>365</v>
      </c>
      <c r="B638" s="81" t="s">
        <v>366</v>
      </c>
      <c r="C638" s="82" t="s">
        <v>7</v>
      </c>
      <c r="D638" s="83">
        <v>0.15</v>
      </c>
    </row>
    <row r="639">
      <c r="A639" s="80" t="s">
        <v>438</v>
      </c>
      <c r="B639" s="81" t="s">
        <v>439</v>
      </c>
      <c r="C639" s="82" t="s">
        <v>7</v>
      </c>
      <c r="D639" s="83">
        <v>0.15</v>
      </c>
    </row>
    <row r="640">
      <c r="A640" s="80" t="s">
        <v>638</v>
      </c>
      <c r="B640" s="81" t="s">
        <v>639</v>
      </c>
      <c r="C640" s="82" t="s">
        <v>7</v>
      </c>
      <c r="D640" s="83">
        <v>0.13</v>
      </c>
    </row>
    <row r="641">
      <c r="A641" s="80" t="s">
        <v>698</v>
      </c>
      <c r="B641" s="81" t="s">
        <v>699</v>
      </c>
      <c r="C641" s="82" t="s">
        <v>7</v>
      </c>
      <c r="D641" s="83">
        <v>0.13</v>
      </c>
    </row>
    <row r="642">
      <c r="A642" s="80" t="s">
        <v>604</v>
      </c>
      <c r="B642" s="81" t="s">
        <v>605</v>
      </c>
      <c r="C642" s="82" t="s">
        <v>7</v>
      </c>
      <c r="D642" s="83">
        <v>0.12</v>
      </c>
    </row>
    <row r="643">
      <c r="A643" s="80" t="s">
        <v>420</v>
      </c>
      <c r="B643" s="81" t="s">
        <v>421</v>
      </c>
      <c r="C643" s="82" t="s">
        <v>7</v>
      </c>
      <c r="D643" s="83">
        <v>0.11</v>
      </c>
    </row>
    <row r="644">
      <c r="A644" s="80" t="s">
        <v>168</v>
      </c>
      <c r="B644" s="81" t="s">
        <v>169</v>
      </c>
      <c r="C644" s="82" t="s">
        <v>7</v>
      </c>
      <c r="D644" s="83">
        <v>0.11</v>
      </c>
    </row>
    <row r="645">
      <c r="A645" s="80" t="s">
        <v>644</v>
      </c>
      <c r="B645" s="81" t="s">
        <v>645</v>
      </c>
      <c r="C645" s="82" t="s">
        <v>7</v>
      </c>
      <c r="D645" s="83">
        <v>0.1</v>
      </c>
    </row>
    <row r="646">
      <c r="A646" s="80" t="s">
        <v>461</v>
      </c>
      <c r="B646" s="81" t="s">
        <v>462</v>
      </c>
      <c r="C646" s="82" t="s">
        <v>7</v>
      </c>
      <c r="D646" s="83">
        <v>0.08</v>
      </c>
    </row>
    <row r="647">
      <c r="A647" s="80" t="s">
        <v>743</v>
      </c>
      <c r="B647" s="81" t="s">
        <v>744</v>
      </c>
      <c r="C647" s="82" t="s">
        <v>7</v>
      </c>
      <c r="D647" s="83">
        <v>0.07</v>
      </c>
    </row>
    <row r="648">
      <c r="A648" s="80" t="s">
        <v>197</v>
      </c>
      <c r="B648" s="81" t="s">
        <v>198</v>
      </c>
      <c r="C648" s="82" t="s">
        <v>7</v>
      </c>
      <c r="D648" s="83">
        <v>0.07</v>
      </c>
    </row>
    <row r="649">
      <c r="A649" s="80" t="s">
        <v>656</v>
      </c>
      <c r="B649" s="81" t="s">
        <v>657</v>
      </c>
      <c r="C649" s="82" t="s">
        <v>7</v>
      </c>
      <c r="D649" s="83">
        <v>0.07</v>
      </c>
    </row>
    <row r="650">
      <c r="A650" s="80" t="s">
        <v>78</v>
      </c>
      <c r="B650" s="81" t="s">
        <v>79</v>
      </c>
      <c r="C650" s="82" t="s">
        <v>7</v>
      </c>
      <c r="D650" s="83">
        <v>0.05</v>
      </c>
    </row>
    <row r="651">
      <c r="A651" s="80" t="s">
        <v>213</v>
      </c>
      <c r="B651" s="81" t="s">
        <v>214</v>
      </c>
      <c r="C651" s="82" t="s">
        <v>7</v>
      </c>
      <c r="D651" s="83">
        <v>0.0</v>
      </c>
    </row>
    <row r="652">
      <c r="A652" s="80" t="s">
        <v>29</v>
      </c>
      <c r="B652" s="81" t="s">
        <v>30</v>
      </c>
      <c r="C652" s="82" t="s">
        <v>7</v>
      </c>
      <c r="D652" s="83">
        <v>0.0</v>
      </c>
    </row>
    <row r="653">
      <c r="A653" s="80" t="s">
        <v>672</v>
      </c>
      <c r="B653" s="81" t="s">
        <v>673</v>
      </c>
      <c r="C653" s="82" t="s">
        <v>7</v>
      </c>
      <c r="D653" s="83">
        <v>0.0</v>
      </c>
    </row>
    <row r="654">
      <c r="A654" s="80" t="s">
        <v>43</v>
      </c>
      <c r="B654" s="81" t="s">
        <v>44</v>
      </c>
      <c r="C654" s="82" t="s">
        <v>7</v>
      </c>
      <c r="D654" s="83">
        <v>0.0</v>
      </c>
    </row>
    <row r="655">
      <c r="A655" s="80" t="s">
        <v>1346</v>
      </c>
      <c r="B655" s="81" t="s">
        <v>1347</v>
      </c>
      <c r="C655" s="82" t="s">
        <v>7</v>
      </c>
      <c r="D655" s="83">
        <v>0.0</v>
      </c>
    </row>
    <row r="656">
      <c r="A656" s="80" t="s">
        <v>1348</v>
      </c>
      <c r="B656" s="81" t="s">
        <v>1349</v>
      </c>
      <c r="C656" s="82" t="s">
        <v>7</v>
      </c>
      <c r="D656" s="83">
        <v>0.0</v>
      </c>
    </row>
    <row r="657">
      <c r="A657" s="80" t="s">
        <v>62</v>
      </c>
      <c r="B657" s="81" t="s">
        <v>63</v>
      </c>
      <c r="C657" s="82" t="s">
        <v>7</v>
      </c>
      <c r="D657" s="83">
        <v>0.0</v>
      </c>
    </row>
    <row r="658">
      <c r="A658" s="80" t="s">
        <v>771</v>
      </c>
      <c r="B658" s="81" t="s">
        <v>772</v>
      </c>
      <c r="C658" s="82" t="s">
        <v>7</v>
      </c>
      <c r="D658" s="83">
        <v>0.0</v>
      </c>
    </row>
    <row r="659">
      <c r="A659" s="80" t="s">
        <v>221</v>
      </c>
      <c r="B659" s="81" t="s">
        <v>222</v>
      </c>
      <c r="C659" s="82" t="s">
        <v>7</v>
      </c>
      <c r="D659" s="83">
        <v>0.0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8.71"/>
    <col customWidth="1" min="3" max="3" width="71.57"/>
    <col customWidth="1" min="4" max="4" width="17.71"/>
    <col customWidth="1" min="6" max="6" width="12.57"/>
    <col customWidth="1" min="7" max="7" width="12.71"/>
    <col customWidth="1" min="8" max="8" width="11.29"/>
    <col customWidth="1" min="9" max="9" width="12.0"/>
    <col customWidth="1" min="10" max="10" width="18.43"/>
    <col customWidth="1" min="11" max="11" width="17.43"/>
    <col customWidth="1" min="12" max="12" width="12.14"/>
    <col customWidth="1" min="13" max="13" width="8.71"/>
  </cols>
  <sheetData>
    <row r="1" ht="9.75" customHeight="1">
      <c r="B1" s="15"/>
    </row>
    <row r="2" ht="14.25" customHeight="1">
      <c r="B2" s="84" t="s">
        <v>1350</v>
      </c>
      <c r="C2" s="17"/>
      <c r="F2" s="18" t="s">
        <v>9</v>
      </c>
      <c r="G2" s="18" t="s">
        <v>10</v>
      </c>
    </row>
    <row r="3" ht="14.25" customHeight="1">
      <c r="B3" s="19"/>
      <c r="C3" s="17" t="s">
        <v>12</v>
      </c>
      <c r="F3" s="14">
        <v>0.15680161158864322</v>
      </c>
      <c r="G3" s="14">
        <v>0.2126251944895712</v>
      </c>
    </row>
    <row r="4" ht="14.25" customHeight="1">
      <c r="B4" s="20"/>
      <c r="C4" s="21" t="s">
        <v>13</v>
      </c>
    </row>
    <row r="5" ht="14.25" customHeight="1"/>
    <row r="6" ht="14.25" customHeight="1">
      <c r="B6" s="22" t="s">
        <v>14</v>
      </c>
      <c r="C6" s="23" t="s">
        <v>15</v>
      </c>
      <c r="D6" s="23" t="s">
        <v>16</v>
      </c>
      <c r="E6" s="24" t="s">
        <v>1</v>
      </c>
      <c r="F6" s="24" t="s">
        <v>2</v>
      </c>
      <c r="G6" s="25" t="s">
        <v>3</v>
      </c>
      <c r="H6" s="25" t="s">
        <v>17</v>
      </c>
      <c r="I6" s="25" t="s">
        <v>5</v>
      </c>
      <c r="J6" s="26" t="s">
        <v>18</v>
      </c>
      <c r="K6" s="26" t="s">
        <v>19</v>
      </c>
      <c r="L6" s="55" t="s">
        <v>783</v>
      </c>
    </row>
    <row r="7" ht="14.25" customHeight="1">
      <c r="B7" s="41" t="s">
        <v>1351</v>
      </c>
      <c r="C7" s="30" t="s">
        <v>1352</v>
      </c>
      <c r="D7" s="42" t="s">
        <v>330</v>
      </c>
      <c r="E7" s="30" t="s">
        <v>6</v>
      </c>
      <c r="F7" s="31">
        <v>38.0</v>
      </c>
      <c r="G7" s="31">
        <v>38.0</v>
      </c>
      <c r="H7" s="31">
        <v>38.0</v>
      </c>
      <c r="I7" s="32">
        <f t="shared" ref="I7:I891" si="1">IFERROR(H7/G7, "NA")</f>
        <v>1</v>
      </c>
      <c r="J7" s="32" t="str">
        <f>IF(I7 = "NA", "NA", IF(I7 = Summary!$F$5, "Equal", IF(I7&gt;Summary!$F$5, "Above", "Below")))</f>
        <v>Above</v>
      </c>
      <c r="K7" s="33">
        <f>IFERROR((I7 - Summary!$F$5)/$F$3, "NA")</f>
        <v>1.446745653</v>
      </c>
      <c r="L7" s="61" t="str">
        <f>VLOOKUP(B7,'Rating data'!$B$3:$D$682,3, False)</f>
        <v>#N/A</v>
      </c>
    </row>
    <row r="8" ht="14.25" customHeight="1">
      <c r="B8" s="41" t="s">
        <v>835</v>
      </c>
      <c r="C8" s="30" t="s">
        <v>836</v>
      </c>
      <c r="D8" s="42" t="s">
        <v>119</v>
      </c>
      <c r="E8" s="30" t="s">
        <v>6</v>
      </c>
      <c r="F8" s="31">
        <v>14.0</v>
      </c>
      <c r="G8" s="31">
        <v>14.0</v>
      </c>
      <c r="H8" s="31">
        <v>14.0</v>
      </c>
      <c r="I8" s="32">
        <f t="shared" si="1"/>
        <v>1</v>
      </c>
      <c r="J8" s="32" t="str">
        <f>IF(I8 = "NA", "NA", IF(I8 = Summary!$F$5, "Equal", IF(I8&gt;Summary!$F$5, "Above", "Below")))</f>
        <v>Above</v>
      </c>
      <c r="K8" s="45">
        <f>IFERROR((I8 - Summary!$F$5)/$F$3, "NA")</f>
        <v>1.446745653</v>
      </c>
      <c r="L8" s="61" t="str">
        <f>VLOOKUP(B8,'Rating data'!$B$3:$D$682,3, False)</f>
        <v>#N/A</v>
      </c>
    </row>
    <row r="9" ht="14.25" customHeight="1">
      <c r="B9" s="41" t="s">
        <v>1353</v>
      </c>
      <c r="C9" s="30" t="s">
        <v>1354</v>
      </c>
      <c r="D9" s="42" t="s">
        <v>119</v>
      </c>
      <c r="E9" s="30" t="s">
        <v>6</v>
      </c>
      <c r="F9" s="31">
        <v>27.0</v>
      </c>
      <c r="G9" s="31">
        <v>27.0</v>
      </c>
      <c r="H9" s="31">
        <v>27.0</v>
      </c>
      <c r="I9" s="32">
        <f t="shared" si="1"/>
        <v>1</v>
      </c>
      <c r="J9" s="32" t="str">
        <f>IF(I9 = "NA", "NA", IF(I9 = Summary!$F$5, "Equal", IF(I9&gt;Summary!$F$5, "Above", "Below")))</f>
        <v>Above</v>
      </c>
      <c r="K9" s="33">
        <f>IFERROR((I9 - Summary!$F$5)/$F$3, "NA")</f>
        <v>1.446745653</v>
      </c>
      <c r="L9" s="61" t="str">
        <f>VLOOKUP(B9,'Rating data'!$B$3:$D$682,3, False)</f>
        <v>#N/A</v>
      </c>
    </row>
    <row r="10" ht="14.25" customHeight="1">
      <c r="B10" s="41" t="s">
        <v>26</v>
      </c>
      <c r="C10" s="30" t="s">
        <v>27</v>
      </c>
      <c r="D10" s="42" t="s">
        <v>28</v>
      </c>
      <c r="E10" s="30" t="s">
        <v>7</v>
      </c>
      <c r="F10" s="31">
        <v>22.0</v>
      </c>
      <c r="G10" s="31">
        <v>22.0</v>
      </c>
      <c r="H10" s="31">
        <v>22.0</v>
      </c>
      <c r="I10" s="32">
        <f t="shared" si="1"/>
        <v>1</v>
      </c>
      <c r="J10" s="31" t="str">
        <f>IF(I10 = "NA", "NA", IF(I10 = Summary!$F$6, "Equal", IF(I10&gt;Summary!$F$6, "Above", "Below")))</f>
        <v>Above</v>
      </c>
      <c r="K10" s="43">
        <f>IFERROR((I10 - Summary!$F$6)/$G$3, "NA")</f>
        <v>1.180057276</v>
      </c>
    </row>
    <row r="11" ht="14.25" customHeight="1">
      <c r="B11" s="41" t="s">
        <v>29</v>
      </c>
      <c r="C11" s="30" t="s">
        <v>30</v>
      </c>
      <c r="D11" s="42" t="s">
        <v>31</v>
      </c>
      <c r="E11" s="30" t="s">
        <v>7</v>
      </c>
      <c r="F11" s="31">
        <v>4.0</v>
      </c>
      <c r="G11" s="31">
        <v>4.0</v>
      </c>
      <c r="H11" s="31">
        <v>4.0</v>
      </c>
      <c r="I11" s="32">
        <f t="shared" si="1"/>
        <v>1</v>
      </c>
      <c r="J11" s="31" t="str">
        <f>IF(I11 = "NA", "NA", IF(I11 = Summary!$F$6, "Equal", IF(I11&gt;Summary!$F$6, "Above", "Below")))</f>
        <v>Above</v>
      </c>
      <c r="K11" s="43">
        <f>IFERROR((I11 - Summary!$F$6)/$G$3, "NA")</f>
        <v>1.180057276</v>
      </c>
    </row>
    <row r="12" ht="14.25" customHeight="1">
      <c r="B12" s="41" t="s">
        <v>32</v>
      </c>
      <c r="C12" s="30" t="s">
        <v>33</v>
      </c>
      <c r="D12" s="42" t="s">
        <v>31</v>
      </c>
      <c r="E12" s="30" t="s">
        <v>7</v>
      </c>
      <c r="F12" s="31">
        <v>13.0</v>
      </c>
      <c r="G12" s="31">
        <v>13.0</v>
      </c>
      <c r="H12" s="31">
        <v>13.0</v>
      </c>
      <c r="I12" s="32">
        <f t="shared" si="1"/>
        <v>1</v>
      </c>
      <c r="J12" s="31" t="str">
        <f>IF(I12 = "NA", "NA", IF(I12 = Summary!$F$6, "Equal", IF(I12&gt;Summary!$F$6, "Above", "Below")))</f>
        <v>Above</v>
      </c>
      <c r="K12" s="44">
        <f>IFERROR((I12 - Summary!$F$6)/$G$3, "NA")</f>
        <v>1.180057276</v>
      </c>
    </row>
    <row r="13" ht="14.25" customHeight="1">
      <c r="B13" s="41" t="s">
        <v>34</v>
      </c>
      <c r="C13" s="30" t="s">
        <v>35</v>
      </c>
      <c r="D13" s="42" t="s">
        <v>36</v>
      </c>
      <c r="E13" s="30" t="s">
        <v>7</v>
      </c>
      <c r="F13" s="31">
        <v>2.0</v>
      </c>
      <c r="G13" s="31">
        <v>2.0</v>
      </c>
      <c r="H13" s="31">
        <v>2.0</v>
      </c>
      <c r="I13" s="32">
        <f t="shared" si="1"/>
        <v>1</v>
      </c>
      <c r="J13" s="31" t="str">
        <f>IF(I13 = "NA", "NA", IF(I13 = Summary!$F$6, "Equal", IF(I13&gt;Summary!$F$6, "Above", "Below")))</f>
        <v>Above</v>
      </c>
      <c r="K13" s="43">
        <f>IFERROR((I13 - Summary!$F$6)/$G$3, "NA")</f>
        <v>1.180057276</v>
      </c>
    </row>
    <row r="14" ht="14.25" customHeight="1">
      <c r="B14" s="41" t="s">
        <v>37</v>
      </c>
      <c r="C14" s="30" t="s">
        <v>38</v>
      </c>
      <c r="D14" s="42" t="s">
        <v>39</v>
      </c>
      <c r="E14" s="30" t="s">
        <v>7</v>
      </c>
      <c r="F14" s="31">
        <v>8.0</v>
      </c>
      <c r="G14" s="31">
        <v>8.0</v>
      </c>
      <c r="H14" s="31">
        <v>8.0</v>
      </c>
      <c r="I14" s="32">
        <f t="shared" si="1"/>
        <v>1</v>
      </c>
      <c r="J14" s="31" t="str">
        <f>IF(I14 = "NA", "NA", IF(I14 = Summary!$F$6, "Equal", IF(I14&gt;Summary!$F$6, "Above", "Below")))</f>
        <v>Above</v>
      </c>
      <c r="K14" s="44">
        <f>IFERROR((I14 - Summary!$F$6)/$G$3, "NA")</f>
        <v>1.180057276</v>
      </c>
    </row>
    <row r="15" ht="14.25" customHeight="1">
      <c r="B15" s="41" t="s">
        <v>40</v>
      </c>
      <c r="C15" s="30" t="s">
        <v>41</v>
      </c>
      <c r="D15" s="42" t="s">
        <v>42</v>
      </c>
      <c r="E15" s="30" t="s">
        <v>7</v>
      </c>
      <c r="F15" s="31">
        <v>1.0</v>
      </c>
      <c r="G15" s="31">
        <v>1.0</v>
      </c>
      <c r="H15" s="31">
        <v>1.0</v>
      </c>
      <c r="I15" s="32">
        <f t="shared" si="1"/>
        <v>1</v>
      </c>
      <c r="J15" s="31" t="str">
        <f>IF(I15 = "NA", "NA", IF(I15 = Summary!$F$6, "Equal", IF(I15&gt;Summary!$F$6, "Above", "Below")))</f>
        <v>Above</v>
      </c>
      <c r="K15" s="44">
        <f>IFERROR((I15 - Summary!$F$6)/$G$3, "NA")</f>
        <v>1.180057276</v>
      </c>
    </row>
    <row r="16" ht="14.25" customHeight="1">
      <c r="B16" s="41" t="s">
        <v>43</v>
      </c>
      <c r="C16" s="30" t="s">
        <v>44</v>
      </c>
      <c r="D16" s="42" t="s">
        <v>45</v>
      </c>
      <c r="E16" s="30" t="s">
        <v>7</v>
      </c>
      <c r="F16" s="31">
        <v>5.0</v>
      </c>
      <c r="G16" s="31">
        <v>5.0</v>
      </c>
      <c r="H16" s="31">
        <v>5.0</v>
      </c>
      <c r="I16" s="32">
        <f t="shared" si="1"/>
        <v>1</v>
      </c>
      <c r="J16" s="31" t="str">
        <f>IF(I16 = "NA", "NA", IF(I16 = Summary!$F$6, "Equal", IF(I16&gt;Summary!$F$6, "Above", "Below")))</f>
        <v>Above</v>
      </c>
      <c r="K16" s="43">
        <f>IFERROR((I16 - Summary!$F$6)/$G$3, "NA")</f>
        <v>1.180057276</v>
      </c>
    </row>
    <row r="17" ht="14.25" customHeight="1">
      <c r="B17" s="41" t="s">
        <v>46</v>
      </c>
      <c r="C17" s="30" t="s">
        <v>47</v>
      </c>
      <c r="D17" s="42" t="s">
        <v>48</v>
      </c>
      <c r="E17" s="30" t="s">
        <v>7</v>
      </c>
      <c r="F17" s="31">
        <v>6.0</v>
      </c>
      <c r="G17" s="31">
        <v>6.0</v>
      </c>
      <c r="H17" s="31">
        <v>6.0</v>
      </c>
      <c r="I17" s="32">
        <f t="shared" si="1"/>
        <v>1</v>
      </c>
      <c r="J17" s="31" t="str">
        <f>IF(I17 = "NA", "NA", IF(I17 = Summary!$F$6, "Equal", IF(I17&gt;Summary!$F$6, "Above", "Below")))</f>
        <v>Above</v>
      </c>
      <c r="K17" s="44">
        <f>IFERROR((I17 - Summary!$F$6)/$G$3, "NA")</f>
        <v>1.180057276</v>
      </c>
    </row>
    <row r="18" ht="14.25" customHeight="1">
      <c r="B18" s="41" t="s">
        <v>49</v>
      </c>
      <c r="C18" s="30" t="s">
        <v>50</v>
      </c>
      <c r="D18" s="42" t="s">
        <v>51</v>
      </c>
      <c r="E18" s="30" t="s">
        <v>7</v>
      </c>
      <c r="F18" s="31">
        <v>8.0</v>
      </c>
      <c r="G18" s="31">
        <v>8.0</v>
      </c>
      <c r="H18" s="31">
        <v>8.0</v>
      </c>
      <c r="I18" s="32">
        <f t="shared" si="1"/>
        <v>1</v>
      </c>
      <c r="J18" s="31" t="str">
        <f>IF(I18 = "NA", "NA", IF(I18 = Summary!$F$6, "Equal", IF(I18&gt;Summary!$F$6, "Above", "Below")))</f>
        <v>Above</v>
      </c>
      <c r="K18" s="44">
        <f>IFERROR((I18 - Summary!$F$6)/$G$3, "NA")</f>
        <v>1.180057276</v>
      </c>
    </row>
    <row r="19" ht="14.25" customHeight="1">
      <c r="B19" s="41" t="s">
        <v>52</v>
      </c>
      <c r="C19" s="30" t="s">
        <v>53</v>
      </c>
      <c r="D19" s="42" t="s">
        <v>51</v>
      </c>
      <c r="E19" s="30" t="s">
        <v>7</v>
      </c>
      <c r="F19" s="31">
        <v>1.0</v>
      </c>
      <c r="G19" s="31">
        <v>1.0</v>
      </c>
      <c r="H19" s="31">
        <v>1.0</v>
      </c>
      <c r="I19" s="32">
        <f t="shared" si="1"/>
        <v>1</v>
      </c>
      <c r="J19" s="31" t="str">
        <f>IF(I19 = "NA", "NA", IF(I19 = Summary!$F$6, "Equal", IF(I19&gt;Summary!$F$6, "Above", "Below")))</f>
        <v>Above</v>
      </c>
      <c r="K19" s="43">
        <f>IFERROR((I19 - Summary!$F$6)/$G$3, "NA")</f>
        <v>1.180057276</v>
      </c>
    </row>
    <row r="20" ht="14.25" customHeight="1">
      <c r="B20" s="41" t="s">
        <v>54</v>
      </c>
      <c r="C20" s="30" t="s">
        <v>55</v>
      </c>
      <c r="D20" s="42" t="s">
        <v>56</v>
      </c>
      <c r="E20" s="30" t="s">
        <v>7</v>
      </c>
      <c r="F20" s="31">
        <v>1.0</v>
      </c>
      <c r="G20" s="31">
        <v>1.0</v>
      </c>
      <c r="H20" s="31">
        <v>1.0</v>
      </c>
      <c r="I20" s="32">
        <f t="shared" si="1"/>
        <v>1</v>
      </c>
      <c r="J20" s="31" t="str">
        <f>IF(I20 = "NA", "NA", IF(I20 = Summary!$F$6, "Equal", IF(I20&gt;Summary!$F$6, "Above", "Below")))</f>
        <v>Above</v>
      </c>
      <c r="K20" s="44">
        <f>IFERROR((I20 - Summary!$F$6)/$G$3, "NA")</f>
        <v>1.180057276</v>
      </c>
    </row>
    <row r="21" ht="14.25" customHeight="1">
      <c r="B21" s="41" t="s">
        <v>57</v>
      </c>
      <c r="C21" s="30" t="s">
        <v>58</v>
      </c>
      <c r="D21" s="42" t="s">
        <v>56</v>
      </c>
      <c r="E21" s="30" t="s">
        <v>7</v>
      </c>
      <c r="F21" s="31">
        <v>18.0</v>
      </c>
      <c r="G21" s="31">
        <v>18.0</v>
      </c>
      <c r="H21" s="31">
        <v>18.0</v>
      </c>
      <c r="I21" s="32">
        <f t="shared" si="1"/>
        <v>1</v>
      </c>
      <c r="J21" s="31" t="str">
        <f>IF(I21 = "NA", "NA", IF(I21 = Summary!$F$6, "Equal", IF(I21&gt;Summary!$F$6, "Above", "Below")))</f>
        <v>Above</v>
      </c>
      <c r="K21" s="44">
        <f>IFERROR((I21 - Summary!$F$6)/$G$3, "NA")</f>
        <v>1.180057276</v>
      </c>
    </row>
    <row r="22" ht="14.25" customHeight="1">
      <c r="B22" s="41" t="s">
        <v>59</v>
      </c>
      <c r="C22" s="30" t="s">
        <v>60</v>
      </c>
      <c r="D22" s="42" t="s">
        <v>61</v>
      </c>
      <c r="E22" s="30" t="s">
        <v>7</v>
      </c>
      <c r="F22" s="31">
        <v>17.0</v>
      </c>
      <c r="G22" s="31">
        <v>17.0</v>
      </c>
      <c r="H22" s="31">
        <v>17.0</v>
      </c>
      <c r="I22" s="32">
        <f t="shared" si="1"/>
        <v>1</v>
      </c>
      <c r="J22" s="31" t="str">
        <f>IF(I22 = "NA", "NA", IF(I22 = Summary!$F$6, "Equal", IF(I22&gt;Summary!$F$6, "Above", "Below")))</f>
        <v>Above</v>
      </c>
      <c r="K22" s="44">
        <f>IFERROR((I22 - Summary!$F$6)/$G$3, "NA")</f>
        <v>1.180057276</v>
      </c>
    </row>
    <row r="23" ht="14.25" customHeight="1">
      <c r="B23" s="41" t="s">
        <v>62</v>
      </c>
      <c r="C23" s="30" t="s">
        <v>63</v>
      </c>
      <c r="D23" s="42" t="s">
        <v>64</v>
      </c>
      <c r="E23" s="30" t="s">
        <v>7</v>
      </c>
      <c r="F23" s="31">
        <v>3.0</v>
      </c>
      <c r="G23" s="31">
        <v>3.0</v>
      </c>
      <c r="H23" s="31">
        <v>3.0</v>
      </c>
      <c r="I23" s="32">
        <f t="shared" si="1"/>
        <v>1</v>
      </c>
      <c r="J23" s="31" t="str">
        <f>IF(I23 = "NA", "NA", IF(I23 = Summary!$F$6, "Equal", IF(I23&gt;Summary!$F$6, "Above", "Below")))</f>
        <v>Above</v>
      </c>
      <c r="K23" s="43">
        <f>IFERROR((I23 - Summary!$F$6)/$G$3, "NA")</f>
        <v>1.180057276</v>
      </c>
    </row>
    <row r="24" ht="14.25" customHeight="1">
      <c r="B24" s="41" t="s">
        <v>1355</v>
      </c>
      <c r="C24" s="30" t="s">
        <v>1356</v>
      </c>
      <c r="D24" s="42" t="s">
        <v>67</v>
      </c>
      <c r="E24" s="30" t="s">
        <v>6</v>
      </c>
      <c r="F24" s="31">
        <v>21.0</v>
      </c>
      <c r="G24" s="31">
        <v>21.0</v>
      </c>
      <c r="H24" s="31">
        <v>21.0</v>
      </c>
      <c r="I24" s="32">
        <f t="shared" si="1"/>
        <v>1</v>
      </c>
      <c r="J24" s="32" t="str">
        <f>IF(I24 = "NA", "NA", IF(I24 = Summary!$F$5, "Equal", IF(I24&gt;Summary!$F$5, "Above", "Below")))</f>
        <v>Above</v>
      </c>
      <c r="K24" s="33">
        <f>IFERROR((I24 - Summary!$F$5)/$F$3, "NA")</f>
        <v>1.446745653</v>
      </c>
      <c r="L24" s="61" t="str">
        <f>VLOOKUP(B24,'Rating data'!$B$3:$D$682,3, False)</f>
        <v>#N/A</v>
      </c>
    </row>
    <row r="25" ht="14.25" customHeight="1">
      <c r="B25" s="41" t="s">
        <v>65</v>
      </c>
      <c r="C25" s="30" t="s">
        <v>66</v>
      </c>
      <c r="D25" s="42" t="s">
        <v>67</v>
      </c>
      <c r="E25" s="30" t="s">
        <v>7</v>
      </c>
      <c r="F25" s="31">
        <v>2.0</v>
      </c>
      <c r="G25" s="31">
        <v>2.0</v>
      </c>
      <c r="H25" s="31">
        <v>2.0</v>
      </c>
      <c r="I25" s="32">
        <f t="shared" si="1"/>
        <v>1</v>
      </c>
      <c r="J25" s="31" t="str">
        <f>IF(I25 = "NA", "NA", IF(I25 = Summary!$F$6, "Equal", IF(I25&gt;Summary!$F$6, "Above", "Below")))</f>
        <v>Above</v>
      </c>
      <c r="K25" s="43">
        <f>IFERROR((I25 - Summary!$F$6)/$G$3, "NA")</f>
        <v>1.180057276</v>
      </c>
    </row>
    <row r="26" ht="14.25" customHeight="1">
      <c r="B26" s="41" t="s">
        <v>68</v>
      </c>
      <c r="C26" s="30" t="s">
        <v>69</v>
      </c>
      <c r="D26" s="42" t="s">
        <v>67</v>
      </c>
      <c r="E26" s="30" t="s">
        <v>7</v>
      </c>
      <c r="F26" s="31">
        <v>27.0</v>
      </c>
      <c r="G26" s="31">
        <v>27.0</v>
      </c>
      <c r="H26" s="31">
        <v>27.0</v>
      </c>
      <c r="I26" s="32">
        <f t="shared" si="1"/>
        <v>1</v>
      </c>
      <c r="J26" s="31" t="str">
        <f>IF(I26 = "NA", "NA", IF(I26 = Summary!$F$6, "Equal", IF(I26&gt;Summary!$F$6, "Above", "Below")))</f>
        <v>Above</v>
      </c>
      <c r="K26" s="44">
        <f>IFERROR((I26 - Summary!$F$6)/$G$3, "NA")</f>
        <v>1.180057276</v>
      </c>
    </row>
    <row r="27" ht="14.25" customHeight="1">
      <c r="B27" s="41" t="s">
        <v>817</v>
      </c>
      <c r="C27" s="30" t="s">
        <v>818</v>
      </c>
      <c r="D27" s="42" t="s">
        <v>1357</v>
      </c>
      <c r="E27" s="30" t="s">
        <v>6</v>
      </c>
      <c r="F27" s="31">
        <v>75.0</v>
      </c>
      <c r="G27" s="31">
        <v>75.0</v>
      </c>
      <c r="H27" s="31">
        <v>75.0</v>
      </c>
      <c r="I27" s="32">
        <f t="shared" si="1"/>
        <v>1</v>
      </c>
      <c r="J27" s="32" t="str">
        <f>IF(I27 = "NA", "NA", IF(I27 = Summary!$F$5, "Equal", IF(I27&gt;Summary!$F$5, "Above", "Below")))</f>
        <v>Above</v>
      </c>
      <c r="K27" s="45">
        <f>IFERROR((I27 - Summary!$F$5)/$F$3, "NA")</f>
        <v>1.446745653</v>
      </c>
      <c r="L27" s="61" t="str">
        <f>VLOOKUP(B27,'Rating data'!$B$3:$D$682,3, False)</f>
        <v>B</v>
      </c>
    </row>
    <row r="28" ht="14.25" customHeight="1">
      <c r="B28" s="41" t="s">
        <v>1358</v>
      </c>
      <c r="C28" s="30" t="s">
        <v>1359</v>
      </c>
      <c r="D28" s="42" t="s">
        <v>72</v>
      </c>
      <c r="E28" s="30" t="s">
        <v>6</v>
      </c>
      <c r="F28" s="31">
        <v>16.0</v>
      </c>
      <c r="G28" s="31">
        <v>16.0</v>
      </c>
      <c r="H28" s="31">
        <v>16.0</v>
      </c>
      <c r="I28" s="32">
        <f t="shared" si="1"/>
        <v>1</v>
      </c>
      <c r="J28" s="32" t="str">
        <f>IF(I28 = "NA", "NA", IF(I28 = Summary!$F$5, "Equal", IF(I28&gt;Summary!$F$5, "Above", "Below")))</f>
        <v>Above</v>
      </c>
      <c r="K28" s="33">
        <f>IFERROR((I28 - Summary!$F$5)/$F$3, "NA")</f>
        <v>1.446745653</v>
      </c>
      <c r="L28" s="61" t="str">
        <f>VLOOKUP(B28,'Rating data'!$B$3:$D$682,3, False)</f>
        <v>#N/A</v>
      </c>
    </row>
    <row r="29" ht="14.25" customHeight="1">
      <c r="B29" s="41" t="s">
        <v>70</v>
      </c>
      <c r="C29" s="30" t="s">
        <v>71</v>
      </c>
      <c r="D29" s="42" t="s">
        <v>72</v>
      </c>
      <c r="E29" s="30" t="s">
        <v>7</v>
      </c>
      <c r="F29" s="31">
        <v>15.0</v>
      </c>
      <c r="G29" s="31">
        <v>15.0</v>
      </c>
      <c r="H29" s="31">
        <v>15.0</v>
      </c>
      <c r="I29" s="32">
        <f t="shared" si="1"/>
        <v>1</v>
      </c>
      <c r="J29" s="31" t="str">
        <f>IF(I29 = "NA", "NA", IF(I29 = Summary!$F$6, "Equal", IF(I29&gt;Summary!$F$6, "Above", "Below")))</f>
        <v>Above</v>
      </c>
      <c r="K29" s="44">
        <f>IFERROR((I29 - Summary!$F$6)/$G$3, "NA")</f>
        <v>1.180057276</v>
      </c>
    </row>
    <row r="30" ht="14.25" customHeight="1">
      <c r="B30" s="41" t="s">
        <v>791</v>
      </c>
      <c r="C30" s="30" t="s">
        <v>792</v>
      </c>
      <c r="D30" s="42" t="s">
        <v>72</v>
      </c>
      <c r="E30" s="30" t="s">
        <v>6</v>
      </c>
      <c r="F30" s="31">
        <v>73.0</v>
      </c>
      <c r="G30" s="31">
        <v>73.0</v>
      </c>
      <c r="H30" s="31">
        <v>73.0</v>
      </c>
      <c r="I30" s="32">
        <f t="shared" si="1"/>
        <v>1</v>
      </c>
      <c r="J30" s="32" t="str">
        <f>IF(I30 = "NA", "NA", IF(I30 = Summary!$F$5, "Equal", IF(I30&gt;Summary!$F$5, "Above", "Below")))</f>
        <v>Above</v>
      </c>
      <c r="K30" s="33">
        <f>IFERROR((I30 - Summary!$F$5)/$F$3, "NA")</f>
        <v>1.446745653</v>
      </c>
      <c r="L30" s="61" t="str">
        <f>VLOOKUP(B30,'Rating data'!$B$3:$D$682,3, False)</f>
        <v>#N/A</v>
      </c>
    </row>
    <row r="31" ht="14.25" customHeight="1">
      <c r="B31" s="41" t="s">
        <v>73</v>
      </c>
      <c r="C31" s="30" t="s">
        <v>74</v>
      </c>
      <c r="D31" s="42" t="s">
        <v>72</v>
      </c>
      <c r="E31" s="30" t="s">
        <v>7</v>
      </c>
      <c r="F31" s="31">
        <v>3.0</v>
      </c>
      <c r="G31" s="31">
        <v>3.0</v>
      </c>
      <c r="H31" s="31">
        <v>3.0</v>
      </c>
      <c r="I31" s="32">
        <f t="shared" si="1"/>
        <v>1</v>
      </c>
      <c r="J31" s="31" t="str">
        <f>IF(I31 = "NA", "NA", IF(I31 = Summary!$F$6, "Equal", IF(I31&gt;Summary!$F$6, "Above", "Below")))</f>
        <v>Above</v>
      </c>
      <c r="K31" s="44">
        <f>IFERROR((I31 - Summary!$F$6)/$G$3, "NA")</f>
        <v>1.180057276</v>
      </c>
    </row>
    <row r="32" ht="14.25" customHeight="1">
      <c r="B32" s="41" t="s">
        <v>75</v>
      </c>
      <c r="C32" s="30" t="s">
        <v>76</v>
      </c>
      <c r="D32" s="42" t="s">
        <v>77</v>
      </c>
      <c r="E32" s="30" t="s">
        <v>7</v>
      </c>
      <c r="F32" s="31">
        <v>2.0</v>
      </c>
      <c r="G32" s="31">
        <v>2.0</v>
      </c>
      <c r="H32" s="31">
        <v>2.0</v>
      </c>
      <c r="I32" s="32">
        <f t="shared" si="1"/>
        <v>1</v>
      </c>
      <c r="J32" s="31" t="str">
        <f>IF(I32 = "NA", "NA", IF(I32 = Summary!$F$6, "Equal", IF(I32&gt;Summary!$F$6, "Above", "Below")))</f>
        <v>Above</v>
      </c>
      <c r="K32" s="43">
        <f>IFERROR((I32 - Summary!$F$6)/$G$3, "NA")</f>
        <v>1.180057276</v>
      </c>
    </row>
    <row r="33" ht="14.25" customHeight="1">
      <c r="B33" s="41" t="s">
        <v>78</v>
      </c>
      <c r="C33" s="30" t="s">
        <v>79</v>
      </c>
      <c r="D33" s="42" t="s">
        <v>80</v>
      </c>
      <c r="E33" s="30" t="s">
        <v>7</v>
      </c>
      <c r="F33" s="31">
        <v>11.0</v>
      </c>
      <c r="G33" s="31">
        <v>11.0</v>
      </c>
      <c r="H33" s="31">
        <v>11.0</v>
      </c>
      <c r="I33" s="32">
        <f t="shared" si="1"/>
        <v>1</v>
      </c>
      <c r="J33" s="31" t="str">
        <f>IF(I33 = "NA", "NA", IF(I33 = Summary!$F$6, "Equal", IF(I33&gt;Summary!$F$6, "Above", "Below")))</f>
        <v>Above</v>
      </c>
      <c r="K33" s="43">
        <f>IFERROR((I33 - Summary!$F$6)/$G$3, "NA")</f>
        <v>1.180057276</v>
      </c>
    </row>
    <row r="34" ht="14.25" customHeight="1">
      <c r="B34" s="41" t="s">
        <v>81</v>
      </c>
      <c r="C34" s="30" t="s">
        <v>82</v>
      </c>
      <c r="D34" s="42" t="s">
        <v>83</v>
      </c>
      <c r="E34" s="30" t="s">
        <v>7</v>
      </c>
      <c r="F34" s="31">
        <v>20.0</v>
      </c>
      <c r="G34" s="31">
        <v>20.0</v>
      </c>
      <c r="H34" s="31">
        <v>20.0</v>
      </c>
      <c r="I34" s="32">
        <f t="shared" si="1"/>
        <v>1</v>
      </c>
      <c r="J34" s="31" t="str">
        <f>IF(I34 = "NA", "NA", IF(I34 = Summary!$F$6, "Equal", IF(I34&gt;Summary!$F$6, "Above", "Below")))</f>
        <v>Above</v>
      </c>
      <c r="K34" s="44">
        <f>IFERROR((I34 - Summary!$F$6)/$G$3, "NA")</f>
        <v>1.180057276</v>
      </c>
    </row>
    <row r="35" ht="14.25" customHeight="1">
      <c r="B35" s="41" t="s">
        <v>84</v>
      </c>
      <c r="C35" s="30" t="s">
        <v>85</v>
      </c>
      <c r="D35" s="42" t="s">
        <v>86</v>
      </c>
      <c r="E35" s="30" t="s">
        <v>7</v>
      </c>
      <c r="F35" s="31">
        <v>1.0</v>
      </c>
      <c r="G35" s="31">
        <v>1.0</v>
      </c>
      <c r="H35" s="31">
        <v>1.0</v>
      </c>
      <c r="I35" s="32">
        <f t="shared" si="1"/>
        <v>1</v>
      </c>
      <c r="J35" s="31" t="str">
        <f>IF(I35 = "NA", "NA", IF(I35 = Summary!$F$6, "Equal", IF(I35&gt;Summary!$F$6, "Above", "Below")))</f>
        <v>Above</v>
      </c>
      <c r="K35" s="43">
        <f>IFERROR((I35 - Summary!$F$6)/$G$3, "NA")</f>
        <v>1.180057276</v>
      </c>
    </row>
    <row r="36" ht="14.25" customHeight="1">
      <c r="B36" s="41" t="s">
        <v>1360</v>
      </c>
      <c r="C36" s="30" t="s">
        <v>1361</v>
      </c>
      <c r="D36" s="42" t="s">
        <v>535</v>
      </c>
      <c r="E36" s="30" t="s">
        <v>6</v>
      </c>
      <c r="F36" s="31">
        <v>23.0</v>
      </c>
      <c r="G36" s="31">
        <v>23.0</v>
      </c>
      <c r="H36" s="31">
        <v>23.0</v>
      </c>
      <c r="I36" s="32">
        <f t="shared" si="1"/>
        <v>1</v>
      </c>
      <c r="J36" s="32" t="str">
        <f>IF(I36 = "NA", "NA", IF(I36 = Summary!$F$5, "Equal", IF(I36&gt;Summary!$F$5, "Above", "Below")))</f>
        <v>Above</v>
      </c>
      <c r="K36" s="45">
        <f>IFERROR((I36 - Summary!$F$5)/$F$3, "NA")</f>
        <v>1.446745653</v>
      </c>
      <c r="L36" s="61" t="str">
        <f>VLOOKUP(B36,'Rating data'!$B$3:$D$682,3, False)</f>
        <v>#N/A</v>
      </c>
    </row>
    <row r="37" ht="14.25" customHeight="1">
      <c r="B37" s="41" t="s">
        <v>87</v>
      </c>
      <c r="C37" s="30" t="s">
        <v>88</v>
      </c>
      <c r="D37" s="42" t="s">
        <v>89</v>
      </c>
      <c r="E37" s="30" t="s">
        <v>7</v>
      </c>
      <c r="F37" s="31">
        <v>3.0</v>
      </c>
      <c r="G37" s="31">
        <v>3.0</v>
      </c>
      <c r="H37" s="31">
        <v>3.0</v>
      </c>
      <c r="I37" s="32">
        <f t="shared" si="1"/>
        <v>1</v>
      </c>
      <c r="J37" s="31" t="str">
        <f>IF(I37 = "NA", "NA", IF(I37 = Summary!$F$6, "Equal", IF(I37&gt;Summary!$F$6, "Above", "Below")))</f>
        <v>Above</v>
      </c>
      <c r="K37" s="44">
        <f>IFERROR((I37 - Summary!$F$6)/$G$3, "NA")</f>
        <v>1.180057276</v>
      </c>
    </row>
    <row r="38" ht="14.25" customHeight="1">
      <c r="B38" s="41" t="s">
        <v>90</v>
      </c>
      <c r="C38" s="30" t="s">
        <v>91</v>
      </c>
      <c r="D38" s="42" t="s">
        <v>92</v>
      </c>
      <c r="E38" s="30" t="s">
        <v>7</v>
      </c>
      <c r="F38" s="31">
        <v>18.0</v>
      </c>
      <c r="G38" s="31">
        <v>18.0</v>
      </c>
      <c r="H38" s="31">
        <v>18.0</v>
      </c>
      <c r="I38" s="32">
        <f t="shared" si="1"/>
        <v>1</v>
      </c>
      <c r="J38" s="31" t="str">
        <f>IF(I38 = "NA", "NA", IF(I38 = Summary!$F$6, "Equal", IF(I38&gt;Summary!$F$6, "Above", "Below")))</f>
        <v>Above</v>
      </c>
      <c r="K38" s="43">
        <f>IFERROR((I38 - Summary!$F$6)/$G$3, "NA")</f>
        <v>1.180057276</v>
      </c>
    </row>
    <row r="39" ht="14.25" customHeight="1">
      <c r="B39" s="41" t="s">
        <v>93</v>
      </c>
      <c r="C39" s="30" t="s">
        <v>94</v>
      </c>
      <c r="D39" s="42" t="s">
        <v>92</v>
      </c>
      <c r="E39" s="30" t="s">
        <v>7</v>
      </c>
      <c r="F39" s="31">
        <v>3.0</v>
      </c>
      <c r="G39" s="31">
        <v>3.0</v>
      </c>
      <c r="H39" s="31">
        <v>3.0</v>
      </c>
      <c r="I39" s="32">
        <f t="shared" si="1"/>
        <v>1</v>
      </c>
      <c r="J39" s="31" t="str">
        <f>IF(I39 = "NA", "NA", IF(I39 = Summary!$F$6, "Equal", IF(I39&gt;Summary!$F$6, "Above", "Below")))</f>
        <v>Above</v>
      </c>
      <c r="K39" s="44">
        <f>IFERROR((I39 - Summary!$F$6)/$G$3, "NA")</f>
        <v>1.180057276</v>
      </c>
    </row>
    <row r="40" ht="14.25" customHeight="1">
      <c r="B40" s="41" t="s">
        <v>93</v>
      </c>
      <c r="C40" s="30" t="s">
        <v>94</v>
      </c>
      <c r="D40" s="42" t="s">
        <v>92</v>
      </c>
      <c r="E40" s="30" t="s">
        <v>6</v>
      </c>
      <c r="F40" s="31">
        <v>2.0</v>
      </c>
      <c r="G40" s="31">
        <v>2.0</v>
      </c>
      <c r="H40" s="31">
        <v>2.0</v>
      </c>
      <c r="I40" s="32">
        <f t="shared" si="1"/>
        <v>1</v>
      </c>
      <c r="J40" s="32" t="str">
        <f>IF(I40 = "NA", "NA", IF(I40 = Summary!$F$5, "Equal", IF(I40&gt;Summary!$F$5, "Above", "Below")))</f>
        <v>Above</v>
      </c>
      <c r="K40" s="45">
        <f>IFERROR((I40 - Summary!$F$5)/$F$3, "NA")</f>
        <v>1.446745653</v>
      </c>
      <c r="L40" s="61" t="str">
        <f>VLOOKUP(B40,'Rating data'!$B$3:$D$682,3, False)</f>
        <v>E</v>
      </c>
    </row>
    <row r="41" ht="14.25" customHeight="1">
      <c r="B41" s="41" t="s">
        <v>95</v>
      </c>
      <c r="C41" s="30" t="s">
        <v>96</v>
      </c>
      <c r="D41" s="42" t="s">
        <v>92</v>
      </c>
      <c r="E41" s="30" t="s">
        <v>7</v>
      </c>
      <c r="F41" s="31">
        <v>3.0</v>
      </c>
      <c r="G41" s="31">
        <v>3.0</v>
      </c>
      <c r="H41" s="31">
        <v>3.0</v>
      </c>
      <c r="I41" s="32">
        <f t="shared" si="1"/>
        <v>1</v>
      </c>
      <c r="J41" s="31" t="str">
        <f>IF(I41 = "NA", "NA", IF(I41 = Summary!$F$6, "Equal", IF(I41&gt;Summary!$F$6, "Above", "Below")))</f>
        <v>Above</v>
      </c>
      <c r="K41" s="43">
        <f>IFERROR((I41 - Summary!$F$6)/$G$3, "NA")</f>
        <v>1.180057276</v>
      </c>
    </row>
    <row r="42" ht="14.25" customHeight="1">
      <c r="B42" s="41" t="s">
        <v>97</v>
      </c>
      <c r="C42" s="30" t="s">
        <v>98</v>
      </c>
      <c r="D42" s="42" t="s">
        <v>92</v>
      </c>
      <c r="E42" s="30" t="s">
        <v>7</v>
      </c>
      <c r="F42" s="31">
        <v>19.0</v>
      </c>
      <c r="G42" s="31">
        <v>19.0</v>
      </c>
      <c r="H42" s="31">
        <v>19.0</v>
      </c>
      <c r="I42" s="32">
        <f t="shared" si="1"/>
        <v>1</v>
      </c>
      <c r="J42" s="31" t="str">
        <f>IF(I42 = "NA", "NA", IF(I42 = Summary!$F$6, "Equal", IF(I42&gt;Summary!$F$6, "Above", "Below")))</f>
        <v>Above</v>
      </c>
      <c r="K42" s="44">
        <f>IFERROR((I42 - Summary!$F$6)/$G$3, "NA")</f>
        <v>1.180057276</v>
      </c>
    </row>
    <row r="43" ht="14.25" customHeight="1">
      <c r="B43" s="41" t="s">
        <v>99</v>
      </c>
      <c r="C43" s="30" t="s">
        <v>100</v>
      </c>
      <c r="D43" s="42" t="s">
        <v>101</v>
      </c>
      <c r="E43" s="30" t="s">
        <v>7</v>
      </c>
      <c r="F43" s="31">
        <v>6.0</v>
      </c>
      <c r="G43" s="31">
        <v>6.0</v>
      </c>
      <c r="H43" s="31">
        <v>6.0</v>
      </c>
      <c r="I43" s="32">
        <f t="shared" si="1"/>
        <v>1</v>
      </c>
      <c r="J43" s="31" t="str">
        <f>IF(I43 = "NA", "NA", IF(I43 = Summary!$F$6, "Equal", IF(I43&gt;Summary!$F$6, "Above", "Below")))</f>
        <v>Above</v>
      </c>
      <c r="K43" s="43">
        <f>IFERROR((I43 - Summary!$F$6)/$G$3, "NA")</f>
        <v>1.180057276</v>
      </c>
    </row>
    <row r="44" ht="14.25" customHeight="1">
      <c r="B44" s="41" t="s">
        <v>102</v>
      </c>
      <c r="C44" s="30" t="s">
        <v>103</v>
      </c>
      <c r="D44" s="42" t="s">
        <v>104</v>
      </c>
      <c r="E44" s="30" t="s">
        <v>7</v>
      </c>
      <c r="F44" s="31">
        <v>1.0</v>
      </c>
      <c r="G44" s="31">
        <v>1.0</v>
      </c>
      <c r="H44" s="31">
        <v>1.0</v>
      </c>
      <c r="I44" s="32">
        <f t="shared" si="1"/>
        <v>1</v>
      </c>
      <c r="J44" s="31" t="str">
        <f>IF(I44 = "NA", "NA", IF(I44 = Summary!$F$6, "Equal", IF(I44&gt;Summary!$F$6, "Above", "Below")))</f>
        <v>Above</v>
      </c>
      <c r="K44" s="44">
        <f>IFERROR((I44 - Summary!$F$6)/$G$3, "NA")</f>
        <v>1.180057276</v>
      </c>
    </row>
    <row r="45" ht="14.25" customHeight="1">
      <c r="B45" s="41" t="s">
        <v>1362</v>
      </c>
      <c r="C45" s="30" t="s">
        <v>1363</v>
      </c>
      <c r="D45" s="42" t="s">
        <v>107</v>
      </c>
      <c r="E45" s="30" t="s">
        <v>6</v>
      </c>
      <c r="F45" s="31">
        <v>36.0</v>
      </c>
      <c r="G45" s="31">
        <v>36.0</v>
      </c>
      <c r="H45" s="31">
        <v>36.0</v>
      </c>
      <c r="I45" s="32">
        <f t="shared" si="1"/>
        <v>1</v>
      </c>
      <c r="J45" s="32" t="str">
        <f>IF(I45 = "NA", "NA", IF(I45 = Summary!$F$5, "Equal", IF(I45&gt;Summary!$F$5, "Above", "Below")))</f>
        <v>Above</v>
      </c>
      <c r="K45" s="33">
        <f>IFERROR((I45 - Summary!$F$5)/$F$3, "NA")</f>
        <v>1.446745653</v>
      </c>
      <c r="L45" s="61" t="str">
        <f>VLOOKUP(B45,'Rating data'!$B$3:$D$682,3, False)</f>
        <v>#N/A</v>
      </c>
    </row>
    <row r="46" ht="14.25" customHeight="1">
      <c r="B46" s="41" t="s">
        <v>105</v>
      </c>
      <c r="C46" s="30" t="s">
        <v>106</v>
      </c>
      <c r="D46" s="42" t="s">
        <v>107</v>
      </c>
      <c r="E46" s="30" t="s">
        <v>7</v>
      </c>
      <c r="F46" s="31">
        <v>5.0</v>
      </c>
      <c r="G46" s="31">
        <v>5.0</v>
      </c>
      <c r="H46" s="31">
        <v>5.0</v>
      </c>
      <c r="I46" s="32">
        <f t="shared" si="1"/>
        <v>1</v>
      </c>
      <c r="J46" s="31" t="str">
        <f>IF(I46 = "NA", "NA", IF(I46 = Summary!$F$6, "Equal", IF(I46&gt;Summary!$F$6, "Above", "Below")))</f>
        <v>Above</v>
      </c>
      <c r="K46" s="44">
        <f>IFERROR((I46 - Summary!$F$6)/$G$3, "NA")</f>
        <v>1.180057276</v>
      </c>
    </row>
    <row r="47" ht="14.25" customHeight="1">
      <c r="B47" s="41" t="s">
        <v>108</v>
      </c>
      <c r="C47" s="30" t="s">
        <v>109</v>
      </c>
      <c r="D47" s="42" t="s">
        <v>110</v>
      </c>
      <c r="E47" s="30" t="s">
        <v>7</v>
      </c>
      <c r="F47" s="31">
        <v>15.0</v>
      </c>
      <c r="G47" s="31">
        <v>15.0</v>
      </c>
      <c r="H47" s="31">
        <v>15.0</v>
      </c>
      <c r="I47" s="32">
        <f t="shared" si="1"/>
        <v>1</v>
      </c>
      <c r="J47" s="31" t="str">
        <f>IF(I47 = "NA", "NA", IF(I47 = Summary!$F$6, "Equal", IF(I47&gt;Summary!$F$6, "Above", "Below")))</f>
        <v>Above</v>
      </c>
      <c r="K47" s="44">
        <f>IFERROR((I47 - Summary!$F$6)/$G$3, "NA")</f>
        <v>1.180057276</v>
      </c>
    </row>
    <row r="48" ht="14.25" customHeight="1">
      <c r="B48" s="41" t="s">
        <v>805</v>
      </c>
      <c r="C48" s="30" t="s">
        <v>806</v>
      </c>
      <c r="D48" s="42" t="s">
        <v>77</v>
      </c>
      <c r="E48" s="30" t="s">
        <v>6</v>
      </c>
      <c r="F48" s="31" t="s">
        <v>1364</v>
      </c>
      <c r="G48" s="31">
        <v>85.0</v>
      </c>
      <c r="H48" s="31">
        <v>84.0</v>
      </c>
      <c r="I48" s="32">
        <f t="shared" si="1"/>
        <v>0.9882352941</v>
      </c>
      <c r="J48" s="32" t="str">
        <f>IF(I48 = "NA", "NA", IF(I48 = Summary!$F$5, "Equal", IF(I48&gt;Summary!$F$5, "Above", "Below")))</f>
        <v>Above</v>
      </c>
      <c r="K48" s="33">
        <f>IFERROR((I48 - Summary!$F$5)/$F$3, "NA")</f>
        <v>1.371716412</v>
      </c>
      <c r="L48" s="61" t="str">
        <f>VLOOKUP(B48,'Rating data'!$B$3:$D$682,3, False)</f>
        <v>C</v>
      </c>
    </row>
    <row r="49" ht="14.25" customHeight="1">
      <c r="B49" s="41" t="s">
        <v>111</v>
      </c>
      <c r="C49" s="30" t="s">
        <v>112</v>
      </c>
      <c r="D49" s="42" t="s">
        <v>72</v>
      </c>
      <c r="E49" s="30" t="s">
        <v>7</v>
      </c>
      <c r="F49" s="31">
        <v>784.0</v>
      </c>
      <c r="G49" s="31">
        <v>784.0</v>
      </c>
      <c r="H49" s="31">
        <v>772.0</v>
      </c>
      <c r="I49" s="32">
        <f t="shared" si="1"/>
        <v>0.9846938776</v>
      </c>
      <c r="J49" s="31" t="str">
        <f>IF(I49 = "NA", "NA", IF(I49 = Summary!$F$6, "Equal", IF(I49&gt;Summary!$F$6, "Above", "Below")))</f>
        <v>Above</v>
      </c>
      <c r="K49" s="43">
        <f>IFERROR((I49 - Summary!$F$6)/$G$3, "NA")</f>
        <v>1.108070876</v>
      </c>
    </row>
    <row r="50" ht="14.25" customHeight="1">
      <c r="B50" s="41" t="s">
        <v>1365</v>
      </c>
      <c r="C50" s="30" t="s">
        <v>1366</v>
      </c>
      <c r="D50" s="42" t="s">
        <v>92</v>
      </c>
      <c r="E50" s="30" t="s">
        <v>6</v>
      </c>
      <c r="F50" s="31">
        <v>61.0</v>
      </c>
      <c r="G50" s="31">
        <v>61.0</v>
      </c>
      <c r="H50" s="31">
        <v>60.0</v>
      </c>
      <c r="I50" s="32">
        <f t="shared" si="1"/>
        <v>0.9836065574</v>
      </c>
      <c r="J50" s="32" t="str">
        <f>IF(I50 = "NA", "NA", IF(I50 = Summary!$F$5, "Equal", IF(I50&gt;Summary!$F$5, "Above", "Below")))</f>
        <v>Above</v>
      </c>
      <c r="K50" s="33">
        <f>IFERROR((I50 - Summary!$F$5)/$F$3, "NA")</f>
        <v>1.342196711</v>
      </c>
      <c r="L50" s="61" t="str">
        <f>VLOOKUP(B50,'Rating data'!$B$3:$D$682,3, False)</f>
        <v>#N/A</v>
      </c>
    </row>
    <row r="51" ht="14.25" customHeight="1">
      <c r="B51" s="41" t="s">
        <v>823</v>
      </c>
      <c r="C51" s="30" t="s">
        <v>824</v>
      </c>
      <c r="D51" s="42" t="s">
        <v>72</v>
      </c>
      <c r="E51" s="30" t="s">
        <v>6</v>
      </c>
      <c r="F51" s="31">
        <v>57.0</v>
      </c>
      <c r="G51" s="31">
        <v>57.0</v>
      </c>
      <c r="H51" s="31">
        <v>56.0</v>
      </c>
      <c r="I51" s="32">
        <f t="shared" si="1"/>
        <v>0.9824561404</v>
      </c>
      <c r="J51" s="32" t="str">
        <f>IF(I51 = "NA", "NA", IF(I51 = Summary!$F$5, "Equal", IF(I51&gt;Summary!$F$5, "Above", "Below")))</f>
        <v>Above</v>
      </c>
      <c r="K51" s="33">
        <f>IFERROR((I51 - Summary!$F$5)/$F$3, "NA")</f>
        <v>1.334859943</v>
      </c>
      <c r="L51" s="61" t="str">
        <f>VLOOKUP(B51,'Rating data'!$B$3:$D$682,3, False)</f>
        <v>#N/A</v>
      </c>
    </row>
    <row r="52" ht="14.25" customHeight="1">
      <c r="B52" s="41" t="s">
        <v>801</v>
      </c>
      <c r="C52" s="30" t="s">
        <v>802</v>
      </c>
      <c r="D52" s="42" t="s">
        <v>110</v>
      </c>
      <c r="E52" s="30" t="s">
        <v>6</v>
      </c>
      <c r="F52" s="31">
        <v>142.0</v>
      </c>
      <c r="G52" s="31">
        <v>142.0</v>
      </c>
      <c r="H52" s="31">
        <v>139.0</v>
      </c>
      <c r="I52" s="32">
        <f t="shared" si="1"/>
        <v>0.9788732394</v>
      </c>
      <c r="J52" s="32" t="str">
        <f>IF(I52 = "NA", "NA", IF(I52 = Summary!$F$5, "Equal", IF(I52&gt;Summary!$F$5, "Above", "Below")))</f>
        <v>Above</v>
      </c>
      <c r="K52" s="45">
        <f>IFERROR((I52 - Summary!$F$5)/$F$3, "NA")</f>
        <v>1.312010044</v>
      </c>
      <c r="L52" s="61" t="str">
        <f>VLOOKUP(B52,'Rating data'!$B$3:$D$682,3, False)</f>
        <v>#N/A</v>
      </c>
    </row>
    <row r="53" ht="14.25" customHeight="1">
      <c r="B53" s="41" t="s">
        <v>1277</v>
      </c>
      <c r="C53" s="30" t="s">
        <v>1278</v>
      </c>
      <c r="D53" s="42" t="s">
        <v>170</v>
      </c>
      <c r="E53" s="30" t="s">
        <v>6</v>
      </c>
      <c r="F53" s="31">
        <v>133.0</v>
      </c>
      <c r="G53" s="31">
        <v>133.0</v>
      </c>
      <c r="H53" s="31">
        <v>130.0</v>
      </c>
      <c r="I53" s="32">
        <f t="shared" si="1"/>
        <v>0.977443609</v>
      </c>
      <c r="J53" s="32" t="str">
        <f>IF(I53 = "NA", "NA", IF(I53 = Summary!$F$5, "Equal", IF(I53&gt;Summary!$F$5, "Above", "Below")))</f>
        <v>Above</v>
      </c>
      <c r="K53" s="33">
        <f>IFERROR((I53 - Summary!$F$5)/$F$3, "NA")</f>
        <v>1.302892597</v>
      </c>
      <c r="L53" s="61" t="str">
        <f>VLOOKUP(B53,'Rating data'!$B$3:$D$682,3, False)</f>
        <v>D</v>
      </c>
    </row>
    <row r="54" ht="14.25" customHeight="1">
      <c r="B54" s="41" t="s">
        <v>113</v>
      </c>
      <c r="C54" s="30" t="s">
        <v>114</v>
      </c>
      <c r="D54" s="42" t="s">
        <v>110</v>
      </c>
      <c r="E54" s="30" t="s">
        <v>7</v>
      </c>
      <c r="F54" s="31">
        <v>41.0</v>
      </c>
      <c r="G54" s="31">
        <v>41.0</v>
      </c>
      <c r="H54" s="31">
        <v>40.0</v>
      </c>
      <c r="I54" s="32">
        <f t="shared" si="1"/>
        <v>0.9756097561</v>
      </c>
      <c r="J54" s="31" t="str">
        <f>IF(I54 = "NA", "NA", IF(I54 = Summary!$F$6, "Equal", IF(I54&gt;Summary!$F$6, "Above", "Below")))</f>
        <v>Above</v>
      </c>
      <c r="K54" s="44">
        <f>IFERROR((I54 - Summary!$F$6)/$G$3, "NA")</f>
        <v>1.065347239</v>
      </c>
    </row>
    <row r="55" ht="14.25" customHeight="1">
      <c r="B55" s="41" t="s">
        <v>793</v>
      </c>
      <c r="C55" s="30" t="s">
        <v>794</v>
      </c>
      <c r="D55" s="42" t="s">
        <v>80</v>
      </c>
      <c r="E55" s="30" t="s">
        <v>6</v>
      </c>
      <c r="F55" s="31">
        <v>120.0</v>
      </c>
      <c r="G55" s="31">
        <v>120.0</v>
      </c>
      <c r="H55" s="31">
        <v>117.0</v>
      </c>
      <c r="I55" s="32">
        <f t="shared" si="1"/>
        <v>0.975</v>
      </c>
      <c r="J55" s="32" t="str">
        <f>IF(I55 = "NA", "NA", IF(I55 = Summary!$F$5, "Equal", IF(I55&gt;Summary!$F$5, "Above", "Below")))</f>
        <v>Above</v>
      </c>
      <c r="K55" s="33">
        <f>IFERROR((I55 - Summary!$F$5)/$F$3, "NA")</f>
        <v>1.287308516</v>
      </c>
      <c r="L55" s="61" t="str">
        <f>VLOOKUP(B55,'Rating data'!$B$3:$D$682,3, False)</f>
        <v>C</v>
      </c>
    </row>
    <row r="56" ht="14.25" customHeight="1">
      <c r="B56" s="41" t="s">
        <v>1367</v>
      </c>
      <c r="C56" s="30" t="s">
        <v>1368</v>
      </c>
      <c r="D56" s="42" t="s">
        <v>92</v>
      </c>
      <c r="E56" s="30" t="s">
        <v>6</v>
      </c>
      <c r="F56" s="31">
        <v>40.0</v>
      </c>
      <c r="G56" s="31">
        <v>40.0</v>
      </c>
      <c r="H56" s="31">
        <v>39.0</v>
      </c>
      <c r="I56" s="32">
        <f t="shared" si="1"/>
        <v>0.975</v>
      </c>
      <c r="J56" s="32" t="str">
        <f>IF(I56 = "NA", "NA", IF(I56 = Summary!$F$5, "Equal", IF(I56&gt;Summary!$F$5, "Above", "Below")))</f>
        <v>Above</v>
      </c>
      <c r="K56" s="33">
        <f>IFERROR((I56 - Summary!$F$5)/$F$3, "NA")</f>
        <v>1.287308516</v>
      </c>
      <c r="L56" s="61" t="str">
        <f>VLOOKUP(B56,'Rating data'!$B$3:$D$682,3, False)</f>
        <v>#N/A</v>
      </c>
    </row>
    <row r="57" ht="14.25" customHeight="1">
      <c r="B57" s="41" t="s">
        <v>1369</v>
      </c>
      <c r="C57" s="30" t="s">
        <v>1370</v>
      </c>
      <c r="D57" s="42" t="s">
        <v>31</v>
      </c>
      <c r="E57" s="30" t="s">
        <v>6</v>
      </c>
      <c r="F57" s="31">
        <v>39.0</v>
      </c>
      <c r="G57" s="31">
        <v>39.0</v>
      </c>
      <c r="H57" s="31">
        <v>38.0</v>
      </c>
      <c r="I57" s="32">
        <f t="shared" si="1"/>
        <v>0.9743589744</v>
      </c>
      <c r="J57" s="32" t="str">
        <f>IF(I57 = "NA", "NA", IF(I57 = Summary!$F$5, "Equal", IF(I57&gt;Summary!$F$5, "Above", "Below")))</f>
        <v>Above</v>
      </c>
      <c r="K57" s="45">
        <f>IFERROR((I57 - Summary!$F$5)/$F$3, "NA")</f>
        <v>1.283220384</v>
      </c>
      <c r="L57" s="61" t="str">
        <f>VLOOKUP(B57,'Rating data'!$B$3:$D$682,3, False)</f>
        <v>#N/A</v>
      </c>
    </row>
    <row r="58" ht="14.25" customHeight="1">
      <c r="B58" s="41" t="s">
        <v>115</v>
      </c>
      <c r="C58" s="30" t="s">
        <v>116</v>
      </c>
      <c r="D58" s="42" t="s">
        <v>72</v>
      </c>
      <c r="E58" s="30" t="s">
        <v>7</v>
      </c>
      <c r="F58" s="31">
        <v>145.0</v>
      </c>
      <c r="G58" s="31">
        <v>145.0</v>
      </c>
      <c r="H58" s="31">
        <v>141.0</v>
      </c>
      <c r="I58" s="32">
        <f t="shared" si="1"/>
        <v>0.9724137931</v>
      </c>
      <c r="J58" s="31" t="str">
        <f>IF(I58 = "NA", "NA", IF(I58 = Summary!$F$6, "Equal", IF(I58&gt;Summary!$F$6, "Above", "Below")))</f>
        <v>Above</v>
      </c>
      <c r="K58" s="43">
        <f>IFERROR((I58 - Summary!$F$6)/$G$3, "NA")</f>
        <v>1.050316269</v>
      </c>
    </row>
    <row r="59" ht="14.25" customHeight="1">
      <c r="B59" s="41" t="s">
        <v>117</v>
      </c>
      <c r="C59" s="30" t="s">
        <v>118</v>
      </c>
      <c r="D59" s="42" t="s">
        <v>119</v>
      </c>
      <c r="E59" s="30" t="s">
        <v>7</v>
      </c>
      <c r="F59" s="31">
        <v>36.0</v>
      </c>
      <c r="G59" s="31">
        <v>36.0</v>
      </c>
      <c r="H59" s="31">
        <v>35.0</v>
      </c>
      <c r="I59" s="32">
        <f t="shared" si="1"/>
        <v>0.9722222222</v>
      </c>
      <c r="J59" s="31" t="str">
        <f>IF(I59 = "NA", "NA", IF(I59 = Summary!$F$6, "Equal", IF(I59&gt;Summary!$F$6, "Above", "Below")))</f>
        <v>Above</v>
      </c>
      <c r="K59" s="44">
        <f>IFERROR((I59 - Summary!$F$6)/$G$3, "NA")</f>
        <v>1.04941529</v>
      </c>
    </row>
    <row r="60" ht="14.25" customHeight="1">
      <c r="B60" s="41" t="s">
        <v>120</v>
      </c>
      <c r="C60" s="30" t="s">
        <v>121</v>
      </c>
      <c r="D60" s="42" t="s">
        <v>122</v>
      </c>
      <c r="E60" s="30" t="s">
        <v>7</v>
      </c>
      <c r="F60" s="31">
        <v>36.0</v>
      </c>
      <c r="G60" s="31">
        <v>36.0</v>
      </c>
      <c r="H60" s="31">
        <v>35.0</v>
      </c>
      <c r="I60" s="32">
        <f t="shared" si="1"/>
        <v>0.9722222222</v>
      </c>
      <c r="J60" s="31" t="str">
        <f>IF(I60 = "NA", "NA", IF(I60 = Summary!$F$6, "Equal", IF(I60&gt;Summary!$F$6, "Above", "Below")))</f>
        <v>Above</v>
      </c>
      <c r="K60" s="44">
        <f>IFERROR((I60 - Summary!$F$6)/$G$3, "NA")</f>
        <v>1.04941529</v>
      </c>
    </row>
    <row r="61" ht="14.25" customHeight="1">
      <c r="B61" s="41" t="s">
        <v>123</v>
      </c>
      <c r="C61" s="30" t="s">
        <v>124</v>
      </c>
      <c r="D61" s="42" t="s">
        <v>77</v>
      </c>
      <c r="E61" s="30" t="s">
        <v>7</v>
      </c>
      <c r="F61" s="31">
        <v>32.0</v>
      </c>
      <c r="G61" s="31">
        <v>32.0</v>
      </c>
      <c r="H61" s="31">
        <v>31.0</v>
      </c>
      <c r="I61" s="32">
        <f t="shared" si="1"/>
        <v>0.96875</v>
      </c>
      <c r="J61" s="31" t="str">
        <f>IF(I61 = "NA", "NA", IF(I61 = Summary!$F$6, "Equal", IF(I61&gt;Summary!$F$6, "Above", "Below")))</f>
        <v>Above</v>
      </c>
      <c r="K61" s="44">
        <f>IFERROR((I61 - Summary!$F$6)/$G$3, "NA")</f>
        <v>1.033085042</v>
      </c>
    </row>
    <row r="62" ht="14.25" customHeight="1">
      <c r="B62" s="41" t="s">
        <v>1371</v>
      </c>
      <c r="C62" s="30" t="s">
        <v>1372</v>
      </c>
      <c r="D62" s="42" t="s">
        <v>83</v>
      </c>
      <c r="E62" s="30" t="s">
        <v>6</v>
      </c>
      <c r="F62" s="31">
        <v>32.0</v>
      </c>
      <c r="G62" s="31">
        <v>32.0</v>
      </c>
      <c r="H62" s="31">
        <v>31.0</v>
      </c>
      <c r="I62" s="32">
        <f t="shared" si="1"/>
        <v>0.96875</v>
      </c>
      <c r="J62" s="32" t="str">
        <f>IF(I62 = "NA", "NA", IF(I62 = Summary!$F$5, "Equal", IF(I62&gt;Summary!$F$5, "Above", "Below")))</f>
        <v>Above</v>
      </c>
      <c r="K62" s="33">
        <f>IFERROR((I62 - Summary!$F$5)/$F$3, "NA")</f>
        <v>1.247449232</v>
      </c>
      <c r="L62" s="61" t="str">
        <f>VLOOKUP(B62,'Rating data'!$B$3:$D$682,3, False)</f>
        <v>#N/A</v>
      </c>
    </row>
    <row r="63" ht="14.25" customHeight="1">
      <c r="B63" s="41" t="s">
        <v>1061</v>
      </c>
      <c r="C63" s="30" t="s">
        <v>1062</v>
      </c>
      <c r="D63" s="42" t="s">
        <v>51</v>
      </c>
      <c r="E63" s="30" t="s">
        <v>6</v>
      </c>
      <c r="F63" s="31">
        <v>63.0</v>
      </c>
      <c r="G63" s="31">
        <v>63.0</v>
      </c>
      <c r="H63" s="31">
        <v>61.0</v>
      </c>
      <c r="I63" s="32">
        <f t="shared" si="1"/>
        <v>0.9682539683</v>
      </c>
      <c r="J63" s="32" t="str">
        <f>IF(I63 = "NA", "NA", IF(I63 = Summary!$F$5, "Equal", IF(I63&gt;Summary!$F$5, "Above", "Below")))</f>
        <v>Above</v>
      </c>
      <c r="K63" s="33">
        <f>IFERROR((I63 - Summary!$F$5)/$F$3, "NA")</f>
        <v>1.244285796</v>
      </c>
      <c r="L63" s="61" t="str">
        <f>VLOOKUP(B63,'Rating data'!$B$3:$D$682,3, False)</f>
        <v>D</v>
      </c>
    </row>
    <row r="64" ht="14.25" customHeight="1">
      <c r="B64" s="41" t="s">
        <v>57</v>
      </c>
      <c r="C64" s="30" t="s">
        <v>58</v>
      </c>
      <c r="D64" s="42" t="s">
        <v>56</v>
      </c>
      <c r="E64" s="30" t="s">
        <v>6</v>
      </c>
      <c r="F64" s="31">
        <v>56.0</v>
      </c>
      <c r="G64" s="31">
        <v>56.0</v>
      </c>
      <c r="H64" s="31">
        <v>54.0</v>
      </c>
      <c r="I64" s="32">
        <f t="shared" si="1"/>
        <v>0.9642857143</v>
      </c>
      <c r="J64" s="32" t="str">
        <f>IF(I64 = "NA", "NA", IF(I64 = Summary!$F$5, "Equal", IF(I64&gt;Summary!$F$5, "Above", "Below")))</f>
        <v>Above</v>
      </c>
      <c r="K64" s="45">
        <f>IFERROR((I64 - Summary!$F$5)/$F$3, "NA")</f>
        <v>1.218978314</v>
      </c>
      <c r="L64" s="61" t="str">
        <f>VLOOKUP(B64,'Rating data'!$B$3:$D$682,3, False)</f>
        <v>D</v>
      </c>
    </row>
    <row r="65" ht="14.25" customHeight="1">
      <c r="B65" s="41" t="s">
        <v>1279</v>
      </c>
      <c r="C65" s="30" t="s">
        <v>1280</v>
      </c>
      <c r="D65" s="42" t="s">
        <v>92</v>
      </c>
      <c r="E65" s="30" t="s">
        <v>6</v>
      </c>
      <c r="F65" s="31">
        <v>83.0</v>
      </c>
      <c r="G65" s="31">
        <v>83.0</v>
      </c>
      <c r="H65" s="31">
        <v>80.0</v>
      </c>
      <c r="I65" s="32">
        <f t="shared" si="1"/>
        <v>0.9638554217</v>
      </c>
      <c r="J65" s="32" t="str">
        <f>IF(I65 = "NA", "NA", IF(I65 = Summary!$F$5, "Equal", IF(I65&gt;Summary!$F$5, "Above", "Below")))</f>
        <v>Above</v>
      </c>
      <c r="K65" s="45">
        <f>IFERROR((I65 - Summary!$F$5)/$F$3, "NA")</f>
        <v>1.21623413</v>
      </c>
      <c r="L65" s="61" t="str">
        <f>VLOOKUP(B65,'Rating data'!$B$3:$D$682,3, False)</f>
        <v>C</v>
      </c>
    </row>
    <row r="66" ht="14.25" customHeight="1">
      <c r="B66" s="41" t="s">
        <v>967</v>
      </c>
      <c r="C66" s="30" t="s">
        <v>968</v>
      </c>
      <c r="D66" s="42" t="s">
        <v>28</v>
      </c>
      <c r="E66" s="30" t="s">
        <v>6</v>
      </c>
      <c r="F66" s="31">
        <v>247.0</v>
      </c>
      <c r="G66" s="31">
        <v>247.0</v>
      </c>
      <c r="H66" s="31">
        <v>238.0</v>
      </c>
      <c r="I66" s="32">
        <f t="shared" si="1"/>
        <v>0.963562753</v>
      </c>
      <c r="J66" s="32" t="str">
        <f>IF(I66 = "NA", "NA", IF(I66 = Summary!$F$5, "Equal", IF(I66&gt;Summary!$F$5, "Above", "Below")))</f>
        <v>Above</v>
      </c>
      <c r="K66" s="33">
        <f>IFERROR((I66 - Summary!$F$5)/$F$3, "NA")</f>
        <v>1.21436764</v>
      </c>
      <c r="L66" s="61" t="str">
        <f>VLOOKUP(B66,'Rating data'!$B$3:$D$682,3, False)</f>
        <v>C</v>
      </c>
    </row>
    <row r="67" ht="14.25" customHeight="1">
      <c r="B67" s="41" t="s">
        <v>1129</v>
      </c>
      <c r="C67" s="30" t="s">
        <v>1130</v>
      </c>
      <c r="D67" s="42" t="s">
        <v>1373</v>
      </c>
      <c r="E67" s="30" t="s">
        <v>6</v>
      </c>
      <c r="F67" s="31">
        <v>190.0</v>
      </c>
      <c r="G67" s="31">
        <v>190.0</v>
      </c>
      <c r="H67" s="31">
        <v>183.0</v>
      </c>
      <c r="I67" s="32">
        <f t="shared" si="1"/>
        <v>0.9631578947</v>
      </c>
      <c r="J67" s="32" t="str">
        <f>IF(I67 = "NA", "NA", IF(I67 = Summary!$F$5, "Equal", IF(I67&gt;Summary!$F$5, "Above", "Below")))</f>
        <v>Above</v>
      </c>
      <c r="K67" s="45">
        <f>IFERROR((I67 - Summary!$F$5)/$F$3, "NA")</f>
        <v>1.211785662</v>
      </c>
      <c r="L67" s="61" t="str">
        <f>VLOOKUP(B67,'Rating data'!$B$3:$D$682,3, False)</f>
        <v>E</v>
      </c>
    </row>
    <row r="68" ht="14.25" customHeight="1">
      <c r="B68" s="41" t="s">
        <v>125</v>
      </c>
      <c r="C68" s="30" t="s">
        <v>126</v>
      </c>
      <c r="D68" s="42" t="s">
        <v>67</v>
      </c>
      <c r="E68" s="30" t="s">
        <v>7</v>
      </c>
      <c r="F68" s="31">
        <v>26.0</v>
      </c>
      <c r="G68" s="31">
        <v>26.0</v>
      </c>
      <c r="H68" s="31">
        <v>25.0</v>
      </c>
      <c r="I68" s="32">
        <f t="shared" si="1"/>
        <v>0.9615384615</v>
      </c>
      <c r="J68" s="31" t="str">
        <f>IF(I68 = "NA", "NA", IF(I68 = Summary!$F$6, "Equal", IF(I68&gt;Summary!$F$6, "Above", "Below")))</f>
        <v>Above</v>
      </c>
      <c r="K68" s="44">
        <f>IFERROR((I68 - Summary!$F$6)/$G$3, "NA")</f>
        <v>0.999168372</v>
      </c>
    </row>
    <row r="69" ht="14.25" customHeight="1">
      <c r="B69" s="41" t="s">
        <v>1374</v>
      </c>
      <c r="C69" s="30" t="s">
        <v>1375</v>
      </c>
      <c r="D69" s="42" t="s">
        <v>104</v>
      </c>
      <c r="E69" s="30" t="s">
        <v>6</v>
      </c>
      <c r="F69" s="31">
        <v>25.0</v>
      </c>
      <c r="G69" s="31">
        <v>25.0</v>
      </c>
      <c r="H69" s="31">
        <v>24.0</v>
      </c>
      <c r="I69" s="32">
        <f t="shared" si="1"/>
        <v>0.96</v>
      </c>
      <c r="J69" s="32" t="str">
        <f>IF(I69 = "NA", "NA", IF(I69 = Summary!$F$5, "Equal", IF(I69&gt;Summary!$F$5, "Above", "Below")))</f>
        <v>Above</v>
      </c>
      <c r="K69" s="33">
        <f>IFERROR((I69 - Summary!$F$5)/$F$3, "NA")</f>
        <v>1.191646234</v>
      </c>
      <c r="L69" s="61" t="str">
        <f>VLOOKUP(B69,'Rating data'!$B$3:$D$682,3, False)</f>
        <v>#N/A</v>
      </c>
    </row>
    <row r="70" ht="14.25" customHeight="1">
      <c r="B70" s="41" t="s">
        <v>127</v>
      </c>
      <c r="C70" s="30" t="s">
        <v>128</v>
      </c>
      <c r="D70" s="42" t="s">
        <v>56</v>
      </c>
      <c r="E70" s="30" t="s">
        <v>7</v>
      </c>
      <c r="F70" s="31">
        <v>118.0</v>
      </c>
      <c r="G70" s="31">
        <v>118.0</v>
      </c>
      <c r="H70" s="31">
        <v>113.0</v>
      </c>
      <c r="I70" s="32">
        <f t="shared" si="1"/>
        <v>0.9576271186</v>
      </c>
      <c r="J70" s="31" t="str">
        <f>IF(I70 = "NA", "NA", IF(I70 = Summary!$F$6, "Equal", IF(I70&gt;Summary!$F$6, "Above", "Below")))</f>
        <v>Above</v>
      </c>
      <c r="K70" s="43">
        <f>IFERROR((I70 - Summary!$F$6)/$G$3, "NA")</f>
        <v>0.9807728902</v>
      </c>
    </row>
    <row r="71" ht="14.25" customHeight="1">
      <c r="B71" s="41" t="s">
        <v>833</v>
      </c>
      <c r="C71" s="30" t="s">
        <v>834</v>
      </c>
      <c r="D71" s="42" t="s">
        <v>122</v>
      </c>
      <c r="E71" s="30" t="s">
        <v>6</v>
      </c>
      <c r="F71" s="31">
        <v>94.0</v>
      </c>
      <c r="G71" s="31">
        <v>94.0</v>
      </c>
      <c r="H71" s="31">
        <v>90.0</v>
      </c>
      <c r="I71" s="32">
        <f t="shared" si="1"/>
        <v>0.9574468085</v>
      </c>
      <c r="J71" s="32" t="str">
        <f>IF(I71 = "NA", "NA", IF(I71 = Summary!$F$5, "Equal", IF(I71&gt;Summary!$F$5, "Above", "Below")))</f>
        <v>Above</v>
      </c>
      <c r="K71" s="33">
        <f>IFERROR((I71 - Summary!$F$5)/$F$3, "NA")</f>
        <v>1.175363292</v>
      </c>
      <c r="L71" s="61" t="str">
        <f>VLOOKUP(B71,'Rating data'!$B$3:$D$682,3, False)</f>
        <v>A</v>
      </c>
    </row>
    <row r="72" ht="14.25" customHeight="1">
      <c r="B72" s="41" t="s">
        <v>1376</v>
      </c>
      <c r="C72" s="30" t="s">
        <v>1377</v>
      </c>
      <c r="D72" s="42" t="s">
        <v>178</v>
      </c>
      <c r="E72" s="30" t="s">
        <v>6</v>
      </c>
      <c r="F72" s="31">
        <v>46.0</v>
      </c>
      <c r="G72" s="31">
        <v>46.0</v>
      </c>
      <c r="H72" s="31">
        <v>44.0</v>
      </c>
      <c r="I72" s="32">
        <f t="shared" si="1"/>
        <v>0.9565217391</v>
      </c>
      <c r="J72" s="32" t="str">
        <f>IF(I72 = "NA", "NA", IF(I72 = Summary!$F$5, "Equal", IF(I72&gt;Summary!$F$5, "Above", "Below")))</f>
        <v>Above</v>
      </c>
      <c r="K72" s="33">
        <f>IFERROR((I72 - Summary!$F$5)/$F$3, "NA")</f>
        <v>1.169463676</v>
      </c>
      <c r="L72" s="61" t="str">
        <f>VLOOKUP(B72,'Rating data'!$B$3:$D$682,3, False)</f>
        <v>#N/A</v>
      </c>
    </row>
    <row r="73" ht="14.25" customHeight="1">
      <c r="B73" s="41" t="s">
        <v>1378</v>
      </c>
      <c r="C73" s="30" t="s">
        <v>1379</v>
      </c>
      <c r="D73" s="42" t="s">
        <v>72</v>
      </c>
      <c r="E73" s="30" t="s">
        <v>6</v>
      </c>
      <c r="F73" s="31">
        <v>45.0</v>
      </c>
      <c r="G73" s="31">
        <v>45.0</v>
      </c>
      <c r="H73" s="31">
        <v>43.0</v>
      </c>
      <c r="I73" s="32">
        <f t="shared" si="1"/>
        <v>0.9555555556</v>
      </c>
      <c r="J73" s="32" t="str">
        <f>IF(I73 = "NA", "NA", IF(I73 = Summary!$F$5, "Equal", IF(I73&gt;Summary!$F$5, "Above", "Below")))</f>
        <v>Above</v>
      </c>
      <c r="K73" s="33">
        <f>IFERROR((I73 - Summary!$F$5)/$F$3, "NA")</f>
        <v>1.163301854</v>
      </c>
      <c r="L73" s="61" t="str">
        <f>VLOOKUP(B73,'Rating data'!$B$3:$D$682,3, False)</f>
        <v>#N/A</v>
      </c>
    </row>
    <row r="74" ht="14.25" customHeight="1">
      <c r="B74" s="46" t="s">
        <v>129</v>
      </c>
      <c r="C74" s="47" t="s">
        <v>130</v>
      </c>
      <c r="D74" s="48" t="s">
        <v>131</v>
      </c>
      <c r="E74" s="30" t="s">
        <v>7</v>
      </c>
      <c r="F74" s="31">
        <v>22.0</v>
      </c>
      <c r="G74" s="31">
        <v>22.0</v>
      </c>
      <c r="H74" s="31">
        <v>21.0</v>
      </c>
      <c r="I74" s="32">
        <f t="shared" si="1"/>
        <v>0.9545454545</v>
      </c>
      <c r="J74" s="31" t="str">
        <f>IF(I74 = "NA", "NA", IF(I74 = Summary!$F$6, "Equal", IF(I74&gt;Summary!$F$6, "Above", "Below")))</f>
        <v>Above</v>
      </c>
      <c r="K74" s="44">
        <f>IFERROR((I74 - Summary!$F$6)/$G$3, "NA")</f>
        <v>0.9662794803</v>
      </c>
    </row>
    <row r="75" ht="14.25" customHeight="1">
      <c r="B75" s="41" t="s">
        <v>1380</v>
      </c>
      <c r="C75" s="30" t="s">
        <v>1381</v>
      </c>
      <c r="D75" s="42" t="s">
        <v>89</v>
      </c>
      <c r="E75" s="30" t="s">
        <v>6</v>
      </c>
      <c r="F75" s="31">
        <v>44.0</v>
      </c>
      <c r="G75" s="31">
        <v>44.0</v>
      </c>
      <c r="H75" s="31">
        <v>42.0</v>
      </c>
      <c r="I75" s="32">
        <f t="shared" si="1"/>
        <v>0.9545454545</v>
      </c>
      <c r="J75" s="32" t="str">
        <f>IF(I75 = "NA", "NA", IF(I75 = Summary!$F$5, "Equal", IF(I75&gt;Summary!$F$5, "Above", "Below")))</f>
        <v>Above</v>
      </c>
      <c r="K75" s="33">
        <f>IFERROR((I75 - Summary!$F$5)/$F$3, "NA")</f>
        <v>1.156859949</v>
      </c>
      <c r="L75" s="61" t="str">
        <f>VLOOKUP(B75,'Rating data'!$B$3:$D$682,3, False)</f>
        <v>#N/A</v>
      </c>
    </row>
    <row r="76" ht="14.25" customHeight="1">
      <c r="B76" s="41" t="s">
        <v>1382</v>
      </c>
      <c r="C76" s="30" t="s">
        <v>1383</v>
      </c>
      <c r="D76" s="42" t="s">
        <v>56</v>
      </c>
      <c r="E76" s="30" t="s">
        <v>6</v>
      </c>
      <c r="F76" s="31">
        <v>43.0</v>
      </c>
      <c r="G76" s="31">
        <v>43.0</v>
      </c>
      <c r="H76" s="31">
        <v>41.0</v>
      </c>
      <c r="I76" s="32">
        <f t="shared" si="1"/>
        <v>0.9534883721</v>
      </c>
      <c r="J76" s="32" t="str">
        <f>IF(I76 = "NA", "NA", IF(I76 = Summary!$F$5, "Equal", IF(I76&gt;Summary!$F$5, "Above", "Below")))</f>
        <v>Above</v>
      </c>
      <c r="K76" s="33">
        <f>IFERROR((I76 - Summary!$F$5)/$F$3, "NA")</f>
        <v>1.150118421</v>
      </c>
      <c r="L76" s="61" t="str">
        <f>VLOOKUP(B76,'Rating data'!$B$3:$D$682,3, False)</f>
        <v>#N/A</v>
      </c>
    </row>
    <row r="77" ht="14.25" customHeight="1">
      <c r="B77" s="41" t="s">
        <v>1145</v>
      </c>
      <c r="C77" s="30" t="s">
        <v>1146</v>
      </c>
      <c r="D77" s="42" t="s">
        <v>635</v>
      </c>
      <c r="E77" s="30" t="s">
        <v>6</v>
      </c>
      <c r="F77" s="31">
        <v>41.0</v>
      </c>
      <c r="G77" s="31">
        <v>41.0</v>
      </c>
      <c r="H77" s="31">
        <v>39.0</v>
      </c>
      <c r="I77" s="32">
        <f t="shared" si="1"/>
        <v>0.9512195122</v>
      </c>
      <c r="J77" s="32" t="str">
        <f>IF(I77 = "NA", "NA", IF(I77 = Summary!$F$5, "Equal", IF(I77&gt;Summary!$F$5, "Above", "Below")))</f>
        <v>Above</v>
      </c>
      <c r="K77" s="45">
        <f>IFERROR((I77 - Summary!$F$5)/$F$3, "NA")</f>
        <v>1.1356488</v>
      </c>
      <c r="L77" s="61" t="str">
        <f>VLOOKUP(B77,'Rating data'!$B$3:$D$682,3, False)</f>
        <v>E</v>
      </c>
    </row>
    <row r="78" ht="14.25" customHeight="1">
      <c r="B78" s="41" t="s">
        <v>132</v>
      </c>
      <c r="C78" s="30" t="s">
        <v>133</v>
      </c>
      <c r="D78" s="42" t="s">
        <v>134</v>
      </c>
      <c r="E78" s="30" t="s">
        <v>7</v>
      </c>
      <c r="F78" s="31">
        <v>20.0</v>
      </c>
      <c r="G78" s="31">
        <v>20.0</v>
      </c>
      <c r="H78" s="31">
        <v>19.0</v>
      </c>
      <c r="I78" s="32">
        <f t="shared" si="1"/>
        <v>0.95</v>
      </c>
      <c r="J78" s="31" t="str">
        <f>IF(I78 = "NA", "NA", IF(I78 = Summary!$F$6, "Equal", IF(I78&gt;Summary!$F$6, "Above", "Below")))</f>
        <v>Above</v>
      </c>
      <c r="K78" s="43">
        <f>IFERROR((I78 - Summary!$F$6)/$G$3, "NA")</f>
        <v>0.9449017007</v>
      </c>
    </row>
    <row r="79" ht="14.25" customHeight="1">
      <c r="B79" s="41" t="s">
        <v>135</v>
      </c>
      <c r="C79" s="30" t="s">
        <v>136</v>
      </c>
      <c r="D79" s="42" t="s">
        <v>72</v>
      </c>
      <c r="E79" s="30" t="s">
        <v>7</v>
      </c>
      <c r="F79" s="31">
        <v>20.0</v>
      </c>
      <c r="G79" s="31">
        <v>20.0</v>
      </c>
      <c r="H79" s="31">
        <v>19.0</v>
      </c>
      <c r="I79" s="32">
        <f t="shared" si="1"/>
        <v>0.95</v>
      </c>
      <c r="J79" s="31" t="str">
        <f>IF(I79 = "NA", "NA", IF(I79 = Summary!$F$6, "Equal", IF(I79&gt;Summary!$F$6, "Above", "Below")))</f>
        <v>Above</v>
      </c>
      <c r="K79" s="43">
        <f>IFERROR((I79 - Summary!$F$6)/$G$3, "NA")</f>
        <v>0.9449017007</v>
      </c>
    </row>
    <row r="80" ht="14.25" customHeight="1">
      <c r="B80" s="41" t="s">
        <v>1384</v>
      </c>
      <c r="C80" s="30" t="s">
        <v>1385</v>
      </c>
      <c r="D80" s="42" t="s">
        <v>72</v>
      </c>
      <c r="E80" s="30" t="s">
        <v>6</v>
      </c>
      <c r="F80" s="31">
        <v>39.0</v>
      </c>
      <c r="G80" s="31">
        <v>39.0</v>
      </c>
      <c r="H80" s="31">
        <v>37.0</v>
      </c>
      <c r="I80" s="32">
        <f t="shared" si="1"/>
        <v>0.9487179487</v>
      </c>
      <c r="J80" s="32" t="str">
        <f>IF(I80 = "NA", "NA", IF(I80 = Summary!$F$5, "Equal", IF(I80&gt;Summary!$F$5, "Above", "Below")))</f>
        <v>Above</v>
      </c>
      <c r="K80" s="45">
        <f>IFERROR((I80 - Summary!$F$5)/$F$3, "NA")</f>
        <v>1.119695116</v>
      </c>
      <c r="L80" s="61" t="str">
        <f>VLOOKUP(B80,'Rating data'!$B$3:$D$682,3, False)</f>
        <v>#N/A</v>
      </c>
    </row>
    <row r="81" ht="14.25" customHeight="1">
      <c r="B81" s="41" t="s">
        <v>137</v>
      </c>
      <c r="C81" s="30" t="s">
        <v>138</v>
      </c>
      <c r="D81" s="42" t="s">
        <v>110</v>
      </c>
      <c r="E81" s="30" t="s">
        <v>7</v>
      </c>
      <c r="F81" s="31">
        <v>39.0</v>
      </c>
      <c r="G81" s="31">
        <v>39.0</v>
      </c>
      <c r="H81" s="31">
        <v>37.0</v>
      </c>
      <c r="I81" s="32">
        <f t="shared" si="1"/>
        <v>0.9487179487</v>
      </c>
      <c r="J81" s="31" t="str">
        <f>IF(I81 = "NA", "NA", IF(I81 = Summary!$F$6, "Equal", IF(I81&gt;Summary!$F$6, "Above", "Below")))</f>
        <v>Above</v>
      </c>
      <c r="K81" s="43">
        <f>IFERROR((I81 - Summary!$F$6)/$G$3, "NA")</f>
        <v>0.9388720706</v>
      </c>
    </row>
    <row r="82" ht="14.25" customHeight="1">
      <c r="B82" s="41" t="s">
        <v>821</v>
      </c>
      <c r="C82" s="30" t="s">
        <v>822</v>
      </c>
      <c r="D82" s="42" t="s">
        <v>156</v>
      </c>
      <c r="E82" s="30" t="s">
        <v>6</v>
      </c>
      <c r="F82" s="31">
        <v>193.0</v>
      </c>
      <c r="G82" s="31">
        <v>193.0</v>
      </c>
      <c r="H82" s="31">
        <v>183.0</v>
      </c>
      <c r="I82" s="32">
        <f t="shared" si="1"/>
        <v>0.9481865285</v>
      </c>
      <c r="J82" s="32" t="str">
        <f>IF(I82 = "NA", "NA", IF(I82 = Summary!$F$5, "Equal", IF(I82&gt;Summary!$F$5, "Above", "Below")))</f>
        <v>Above</v>
      </c>
      <c r="K82" s="33">
        <f>IFERROR((I82 - Summary!$F$5)/$F$3, "NA")</f>
        <v>1.116305991</v>
      </c>
      <c r="L82" s="61" t="str">
        <f>VLOOKUP(B82,'Rating data'!$B$3:$D$682,3, False)</f>
        <v>C</v>
      </c>
    </row>
    <row r="83" ht="14.25" customHeight="1">
      <c r="B83" s="41" t="s">
        <v>1253</v>
      </c>
      <c r="C83" s="30" t="s">
        <v>1254</v>
      </c>
      <c r="D83" s="42" t="s">
        <v>149</v>
      </c>
      <c r="E83" s="30" t="s">
        <v>6</v>
      </c>
      <c r="F83" s="31">
        <v>75.0</v>
      </c>
      <c r="G83" s="31">
        <v>75.0</v>
      </c>
      <c r="H83" s="31">
        <v>71.0</v>
      </c>
      <c r="I83" s="32">
        <f t="shared" si="1"/>
        <v>0.9466666667</v>
      </c>
      <c r="J83" s="32" t="str">
        <f>IF(I83 = "NA", "NA", IF(I83 = Summary!$F$5, "Equal", IF(I83&gt;Summary!$F$5, "Above", "Below")))</f>
        <v>Above</v>
      </c>
      <c r="K83" s="33">
        <f>IFERROR((I83 - Summary!$F$5)/$F$3, "NA")</f>
        <v>1.106613094</v>
      </c>
      <c r="L83" s="61" t="str">
        <f>VLOOKUP(B83,'Rating data'!$B$3:$D$682,3, False)</f>
        <v>D</v>
      </c>
    </row>
    <row r="84" ht="14.25" customHeight="1">
      <c r="B84" s="41" t="s">
        <v>145</v>
      </c>
      <c r="C84" s="30" t="s">
        <v>146</v>
      </c>
      <c r="D84" s="42" t="s">
        <v>119</v>
      </c>
      <c r="E84" s="30" t="s">
        <v>6</v>
      </c>
      <c r="F84" s="31">
        <v>241.0</v>
      </c>
      <c r="G84" s="31">
        <v>241.0</v>
      </c>
      <c r="H84" s="31">
        <v>228.0</v>
      </c>
      <c r="I84" s="32">
        <f t="shared" si="1"/>
        <v>0.9460580913</v>
      </c>
      <c r="J84" s="32" t="str">
        <f>IF(I84 = "NA", "NA", IF(I84 = Summary!$F$5, "Equal", IF(I84&gt;Summary!$F$5, "Above", "Below")))</f>
        <v>Above</v>
      </c>
      <c r="K84" s="33">
        <f>IFERROR((I84 - Summary!$F$5)/$F$3, "NA")</f>
        <v>1.102731914</v>
      </c>
      <c r="L84" s="61" t="str">
        <f>VLOOKUP(B84,'Rating data'!$B$3:$D$682,3, False)</f>
        <v>C</v>
      </c>
    </row>
    <row r="85" ht="14.25" customHeight="1">
      <c r="B85" s="41" t="s">
        <v>139</v>
      </c>
      <c r="C85" s="30" t="s">
        <v>140</v>
      </c>
      <c r="D85" s="42" t="s">
        <v>56</v>
      </c>
      <c r="E85" s="30" t="s">
        <v>6</v>
      </c>
      <c r="F85" s="31">
        <v>110.0</v>
      </c>
      <c r="G85" s="31">
        <v>110.0</v>
      </c>
      <c r="H85" s="31">
        <v>104.0</v>
      </c>
      <c r="I85" s="32">
        <f t="shared" si="1"/>
        <v>0.9454545455</v>
      </c>
      <c r="J85" s="32" t="str">
        <f>IF(I85 = "NA", "NA", IF(I85 = Summary!$F$5, "Equal", IF(I85&gt;Summary!$F$5, "Above", "Below")))</f>
        <v>Above</v>
      </c>
      <c r="K85" s="33">
        <f>IFERROR((I85 - Summary!$F$5)/$F$3, "NA")</f>
        <v>1.098882809</v>
      </c>
      <c r="L85" s="61" t="str">
        <f>VLOOKUP(B85,'Rating data'!$B$3:$D$682,3, False)</f>
        <v>C</v>
      </c>
    </row>
    <row r="86" ht="14.25" customHeight="1">
      <c r="B86" s="41" t="s">
        <v>909</v>
      </c>
      <c r="C86" s="30" t="s">
        <v>910</v>
      </c>
      <c r="D86" s="42" t="s">
        <v>107</v>
      </c>
      <c r="E86" s="30" t="s">
        <v>6</v>
      </c>
      <c r="F86" s="31">
        <v>73.0</v>
      </c>
      <c r="G86" s="31">
        <v>73.0</v>
      </c>
      <c r="H86" s="31">
        <v>69.0</v>
      </c>
      <c r="I86" s="32">
        <f t="shared" si="1"/>
        <v>0.9452054795</v>
      </c>
      <c r="J86" s="32" t="str">
        <f>IF(I86 = "NA", "NA", IF(I86 = Summary!$F$5, "Equal", IF(I86&gt;Summary!$F$5, "Above", "Below")))</f>
        <v>Above</v>
      </c>
      <c r="K86" s="33">
        <f>IFERROR((I86 - Summary!$F$5)/$F$3, "NA")</f>
        <v>1.097294394</v>
      </c>
      <c r="L86" s="61" t="str">
        <f>VLOOKUP(B86,'Rating data'!$B$3:$D$682,3, False)</f>
        <v>C</v>
      </c>
    </row>
    <row r="87" ht="14.25" customHeight="1">
      <c r="B87" s="41" t="s">
        <v>861</v>
      </c>
      <c r="C87" s="30" t="s">
        <v>862</v>
      </c>
      <c r="D87" s="42" t="s">
        <v>682</v>
      </c>
      <c r="E87" s="30" t="s">
        <v>6</v>
      </c>
      <c r="F87" s="31">
        <v>54.0</v>
      </c>
      <c r="G87" s="31">
        <v>54.0</v>
      </c>
      <c r="H87" s="31">
        <v>51.0</v>
      </c>
      <c r="I87" s="32">
        <f t="shared" si="1"/>
        <v>0.9444444444</v>
      </c>
      <c r="J87" s="32" t="str">
        <f>IF(I87 = "NA", "NA", IF(I87 = Summary!$F$5, "Equal", IF(I87&gt;Summary!$F$5, "Above", "Below")))</f>
        <v>Above</v>
      </c>
      <c r="K87" s="45">
        <f>IFERROR((I87 - Summary!$F$5)/$F$3, "NA")</f>
        <v>1.092440904</v>
      </c>
      <c r="L87" s="61" t="str">
        <f>VLOOKUP(B87,'Rating data'!$B$3:$D$682,3, False)</f>
        <v>D</v>
      </c>
    </row>
    <row r="88" ht="14.25" customHeight="1">
      <c r="B88" s="41" t="s">
        <v>139</v>
      </c>
      <c r="C88" s="30" t="s">
        <v>140</v>
      </c>
      <c r="D88" s="42" t="s">
        <v>56</v>
      </c>
      <c r="E88" s="30" t="s">
        <v>7</v>
      </c>
      <c r="F88" s="31">
        <v>36.0</v>
      </c>
      <c r="G88" s="31">
        <v>36.0</v>
      </c>
      <c r="H88" s="31">
        <v>34.0</v>
      </c>
      <c r="I88" s="32">
        <f t="shared" si="1"/>
        <v>0.9444444444</v>
      </c>
      <c r="J88" s="31" t="str">
        <f>IF(I88 = "NA", "NA", IF(I88 = Summary!$F$6, "Equal", IF(I88&gt;Summary!$F$6, "Above", "Below")))</f>
        <v>Above</v>
      </c>
      <c r="K88" s="43">
        <f>IFERROR((I88 - Summary!$F$6)/$G$3, "NA")</f>
        <v>0.9187733034</v>
      </c>
    </row>
    <row r="89" ht="14.25" customHeight="1">
      <c r="B89" s="41" t="s">
        <v>141</v>
      </c>
      <c r="C89" s="30" t="s">
        <v>142</v>
      </c>
      <c r="D89" s="42" t="s">
        <v>86</v>
      </c>
      <c r="E89" s="30" t="s">
        <v>7</v>
      </c>
      <c r="F89" s="31">
        <v>71.0</v>
      </c>
      <c r="G89" s="31">
        <v>71.0</v>
      </c>
      <c r="H89" s="31">
        <v>67.0</v>
      </c>
      <c r="I89" s="32">
        <f t="shared" si="1"/>
        <v>0.9436619718</v>
      </c>
      <c r="J89" s="31" t="str">
        <f>IF(I89 = "NA", "NA", IF(I89 = Summary!$F$6, "Equal", IF(I89&gt;Summary!$F$6, "Above", "Below")))</f>
        <v>Above</v>
      </c>
      <c r="K89" s="44">
        <f>IFERROR((I89 - Summary!$F$6)/$G$3, "NA")</f>
        <v>0.9150932475</v>
      </c>
    </row>
    <row r="90" ht="14.25" customHeight="1">
      <c r="B90" s="41" t="s">
        <v>1301</v>
      </c>
      <c r="C90" s="30" t="s">
        <v>1302</v>
      </c>
      <c r="D90" s="42" t="s">
        <v>31</v>
      </c>
      <c r="E90" s="30" t="s">
        <v>6</v>
      </c>
      <c r="F90" s="31">
        <v>53.0</v>
      </c>
      <c r="G90" s="31">
        <v>53.0</v>
      </c>
      <c r="H90" s="31">
        <v>50.0</v>
      </c>
      <c r="I90" s="32">
        <f t="shared" si="1"/>
        <v>0.9433962264</v>
      </c>
      <c r="J90" s="32" t="str">
        <f>IF(I90 = "NA", "NA", IF(I90 = Summary!$F$5, "Equal", IF(I90&gt;Summary!$F$5, "Above", "Below")))</f>
        <v>Above</v>
      </c>
      <c r="K90" s="45">
        <f>IFERROR((I90 - Summary!$F$5)/$F$3, "NA")</f>
        <v>1.085755909</v>
      </c>
      <c r="L90" s="61" t="str">
        <f>VLOOKUP(B90,'Rating data'!$B$3:$D$682,3, False)</f>
        <v>D</v>
      </c>
    </row>
    <row r="91" ht="14.25" customHeight="1">
      <c r="B91" s="41" t="s">
        <v>143</v>
      </c>
      <c r="C91" s="30" t="s">
        <v>144</v>
      </c>
      <c r="D91" s="42" t="s">
        <v>31</v>
      </c>
      <c r="E91" s="30" t="s">
        <v>7</v>
      </c>
      <c r="F91" s="31">
        <v>70.0</v>
      </c>
      <c r="G91" s="31">
        <v>70.0</v>
      </c>
      <c r="H91" s="31">
        <v>66.0</v>
      </c>
      <c r="I91" s="32">
        <f t="shared" si="1"/>
        <v>0.9428571429</v>
      </c>
      <c r="J91" s="31" t="str">
        <f>IF(I91 = "NA", "NA", IF(I91 = Summary!$F$6, "Equal", IF(I91&gt;Summary!$F$6, "Above", "Below")))</f>
        <v>Above</v>
      </c>
      <c r="K91" s="44">
        <f>IFERROR((I91 - Summary!$F$6)/$G$3, "NA")</f>
        <v>0.911308047</v>
      </c>
    </row>
    <row r="92" ht="14.25" customHeight="1">
      <c r="B92" s="41" t="s">
        <v>145</v>
      </c>
      <c r="C92" s="30" t="s">
        <v>146</v>
      </c>
      <c r="D92" s="42" t="s">
        <v>119</v>
      </c>
      <c r="E92" s="30" t="s">
        <v>7</v>
      </c>
      <c r="F92" s="31">
        <v>34.0</v>
      </c>
      <c r="G92" s="31">
        <v>34.0</v>
      </c>
      <c r="H92" s="31">
        <v>32.0</v>
      </c>
      <c r="I92" s="32">
        <f t="shared" si="1"/>
        <v>0.9411764706</v>
      </c>
      <c r="J92" s="31" t="str">
        <f>IF(I92 = "NA", "NA", IF(I92 = Summary!$F$6, "Equal", IF(I92&gt;Summary!$F$6, "Above", "Below")))</f>
        <v>Above</v>
      </c>
      <c r="K92" s="44">
        <f>IFERROR((I92 - Summary!$F$6)/$G$3, "NA")</f>
        <v>0.9034036579</v>
      </c>
    </row>
    <row r="93" ht="14.25" customHeight="1">
      <c r="B93" s="41" t="s">
        <v>807</v>
      </c>
      <c r="C93" s="30" t="s">
        <v>808</v>
      </c>
      <c r="D93" s="42" t="s">
        <v>236</v>
      </c>
      <c r="E93" s="30" t="s">
        <v>6</v>
      </c>
      <c r="F93" s="31">
        <v>306.0</v>
      </c>
      <c r="G93" s="31">
        <v>306.0</v>
      </c>
      <c r="H93" s="31">
        <v>288.0</v>
      </c>
      <c r="I93" s="32">
        <f t="shared" si="1"/>
        <v>0.9411764706</v>
      </c>
      <c r="J93" s="32" t="str">
        <f>IF(I93 = "NA", "NA", IF(I93 = Summary!$F$5, "Equal", IF(I93&gt;Summary!$F$5, "Above", "Below")))</f>
        <v>Above</v>
      </c>
      <c r="K93" s="45">
        <f>IFERROR((I93 - Summary!$F$5)/$F$3, "NA")</f>
        <v>1.071599448</v>
      </c>
      <c r="L93" s="61" t="str">
        <f>VLOOKUP(B93,'Rating data'!$B$3:$D$682,3, False)</f>
        <v>A</v>
      </c>
    </row>
    <row r="94" ht="14.25" customHeight="1">
      <c r="B94" s="41" t="s">
        <v>1386</v>
      </c>
      <c r="C94" s="30" t="s">
        <v>1387</v>
      </c>
      <c r="D94" s="42" t="s">
        <v>36</v>
      </c>
      <c r="E94" s="30" t="s">
        <v>6</v>
      </c>
      <c r="F94" s="31">
        <v>34.0</v>
      </c>
      <c r="G94" s="31">
        <v>34.0</v>
      </c>
      <c r="H94" s="31">
        <v>32.0</v>
      </c>
      <c r="I94" s="32">
        <f t="shared" si="1"/>
        <v>0.9411764706</v>
      </c>
      <c r="J94" s="32" t="str">
        <f>IF(I94 = "NA", "NA", IF(I94 = Summary!$F$5, "Equal", IF(I94&gt;Summary!$F$5, "Above", "Below")))</f>
        <v>Above</v>
      </c>
      <c r="K94" s="45">
        <f>IFERROR((I94 - Summary!$F$5)/$F$3, "NA")</f>
        <v>1.071599448</v>
      </c>
      <c r="L94" s="61" t="str">
        <f>VLOOKUP(B94,'Rating data'!$B$3:$D$682,3, False)</f>
        <v>#N/A</v>
      </c>
    </row>
    <row r="95" ht="14.25" customHeight="1">
      <c r="B95" s="41" t="s">
        <v>147</v>
      </c>
      <c r="C95" s="30" t="s">
        <v>148</v>
      </c>
      <c r="D95" s="42" t="s">
        <v>149</v>
      </c>
      <c r="E95" s="30" t="s">
        <v>7</v>
      </c>
      <c r="F95" s="31">
        <v>34.0</v>
      </c>
      <c r="G95" s="31">
        <v>34.0</v>
      </c>
      <c r="H95" s="31">
        <v>32.0</v>
      </c>
      <c r="I95" s="32">
        <f t="shared" si="1"/>
        <v>0.9411764706</v>
      </c>
      <c r="J95" s="31" t="str">
        <f>IF(I95 = "NA", "NA", IF(I95 = Summary!$F$6, "Equal", IF(I95&gt;Summary!$F$6, "Above", "Below")))</f>
        <v>Above</v>
      </c>
      <c r="K95" s="44">
        <f>IFERROR((I95 - Summary!$F$6)/$G$3, "NA")</f>
        <v>0.9034036579</v>
      </c>
    </row>
    <row r="96" ht="14.25" customHeight="1">
      <c r="B96" s="41" t="s">
        <v>150</v>
      </c>
      <c r="C96" s="30" t="s">
        <v>151</v>
      </c>
      <c r="D96" s="42" t="s">
        <v>72</v>
      </c>
      <c r="E96" s="30" t="s">
        <v>7</v>
      </c>
      <c r="F96" s="31">
        <v>118.0</v>
      </c>
      <c r="G96" s="31">
        <v>118.0</v>
      </c>
      <c r="H96" s="31">
        <v>111.0</v>
      </c>
      <c r="I96" s="32">
        <f t="shared" si="1"/>
        <v>0.9406779661</v>
      </c>
      <c r="J96" s="31" t="str">
        <f>IF(I96 = "NA", "NA", IF(I96 = Summary!$F$6, "Equal", IF(I96&gt;Summary!$F$6, "Above", "Below")))</f>
        <v>Above</v>
      </c>
      <c r="K96" s="44">
        <f>IFERROR((I96 - Summary!$F$6)/$G$3, "NA")</f>
        <v>0.9010591358</v>
      </c>
    </row>
    <row r="97" ht="14.25" customHeight="1">
      <c r="B97" s="41" t="s">
        <v>1388</v>
      </c>
      <c r="C97" s="30" t="s">
        <v>1389</v>
      </c>
      <c r="D97" s="42" t="s">
        <v>330</v>
      </c>
      <c r="E97" s="30" t="s">
        <v>6</v>
      </c>
      <c r="F97" s="31">
        <v>33.0</v>
      </c>
      <c r="G97" s="31">
        <v>33.0</v>
      </c>
      <c r="H97" s="31">
        <v>31.0</v>
      </c>
      <c r="I97" s="32">
        <f t="shared" si="1"/>
        <v>0.9393939394</v>
      </c>
      <c r="J97" s="32" t="str">
        <f>IF(I97 = "NA", "NA", IF(I97 = Summary!$F$5, "Equal", IF(I97&gt;Summary!$F$5, "Above", "Below")))</f>
        <v>Above</v>
      </c>
      <c r="K97" s="45">
        <f>IFERROR((I97 - Summary!$F$5)/$F$3, "NA")</f>
        <v>1.060231382</v>
      </c>
      <c r="L97" s="61" t="str">
        <f>VLOOKUP(B97,'Rating data'!$B$3:$D$682,3, False)</f>
        <v>#N/A</v>
      </c>
    </row>
    <row r="98" ht="14.25" customHeight="1">
      <c r="B98" s="41" t="s">
        <v>799</v>
      </c>
      <c r="C98" s="30" t="s">
        <v>800</v>
      </c>
      <c r="D98" s="42" t="s">
        <v>110</v>
      </c>
      <c r="E98" s="30" t="s">
        <v>6</v>
      </c>
      <c r="F98" s="31">
        <v>113.0</v>
      </c>
      <c r="G98" s="31">
        <v>113.0</v>
      </c>
      <c r="H98" s="31">
        <v>106.0</v>
      </c>
      <c r="I98" s="32">
        <f t="shared" si="1"/>
        <v>0.9380530973</v>
      </c>
      <c r="J98" s="32" t="str">
        <f>IF(I98 = "NA", "NA", IF(I98 = Summary!$F$5, "Equal", IF(I98&gt;Summary!$F$5, "Above", "Below")))</f>
        <v>Above</v>
      </c>
      <c r="K98" s="33">
        <f>IFERROR((I98 - Summary!$F$5)/$F$3, "NA")</f>
        <v>1.051680181</v>
      </c>
      <c r="L98" s="61" t="str">
        <f>VLOOKUP(B98,'Rating data'!$B$3:$D$682,3, False)</f>
        <v>#N/A</v>
      </c>
    </row>
    <row r="99" ht="14.25" customHeight="1">
      <c r="B99" s="41" t="s">
        <v>1063</v>
      </c>
      <c r="C99" s="30" t="s">
        <v>1064</v>
      </c>
      <c r="D99" s="42" t="s">
        <v>89</v>
      </c>
      <c r="E99" s="30" t="s">
        <v>6</v>
      </c>
      <c r="F99" s="31">
        <v>306.0</v>
      </c>
      <c r="G99" s="31">
        <v>306.0</v>
      </c>
      <c r="H99" s="31">
        <v>287.0</v>
      </c>
      <c r="I99" s="32">
        <f t="shared" si="1"/>
        <v>0.9379084967</v>
      </c>
      <c r="J99" s="32" t="str">
        <f>IF(I99 = "NA", "NA", IF(I99 = Summary!$F$5, "Equal", IF(I99&gt;Summary!$F$5, "Above", "Below")))</f>
        <v>Above</v>
      </c>
      <c r="K99" s="33">
        <f>IFERROR((I99 - Summary!$F$5)/$F$3, "NA")</f>
        <v>1.050757993</v>
      </c>
      <c r="L99" s="61" t="str">
        <f>VLOOKUP(B99,'Rating data'!$B$3:$D$682,3, False)</f>
        <v>B</v>
      </c>
    </row>
    <row r="100" ht="14.25" customHeight="1">
      <c r="B100" s="41" t="s">
        <v>152</v>
      </c>
      <c r="C100" s="30" t="s">
        <v>153</v>
      </c>
      <c r="D100" s="42" t="s">
        <v>104</v>
      </c>
      <c r="E100" s="30" t="s">
        <v>7</v>
      </c>
      <c r="F100" s="31">
        <v>16.0</v>
      </c>
      <c r="G100" s="31">
        <v>16.0</v>
      </c>
      <c r="H100" s="31">
        <v>15.0</v>
      </c>
      <c r="I100" s="32">
        <f t="shared" si="1"/>
        <v>0.9375</v>
      </c>
      <c r="J100" s="31" t="str">
        <f>IF(I100 = "NA", "NA", IF(I100 = Summary!$F$6, "Equal", IF(I100&gt;Summary!$F$6, "Above", "Below")))</f>
        <v>Above</v>
      </c>
      <c r="K100" s="44">
        <f>IFERROR((I100 - Summary!$F$6)/$G$3, "NA")</f>
        <v>0.8861128068</v>
      </c>
    </row>
    <row r="101" ht="14.25" customHeight="1">
      <c r="B101" s="41" t="s">
        <v>500</v>
      </c>
      <c r="C101" s="30" t="s">
        <v>501</v>
      </c>
      <c r="D101" s="42" t="s">
        <v>36</v>
      </c>
      <c r="E101" s="30" t="s">
        <v>6</v>
      </c>
      <c r="F101" s="31">
        <v>60.0</v>
      </c>
      <c r="G101" s="31">
        <v>60.0</v>
      </c>
      <c r="H101" s="31">
        <v>56.0</v>
      </c>
      <c r="I101" s="32">
        <f t="shared" si="1"/>
        <v>0.9333333333</v>
      </c>
      <c r="J101" s="32" t="str">
        <f>IF(I101 = "NA", "NA", IF(I101 = Summary!$F$5, "Equal", IF(I101&gt;Summary!$F$5, "Above", "Below")))</f>
        <v>Above</v>
      </c>
      <c r="K101" s="33">
        <f>IFERROR((I101 - Summary!$F$5)/$F$3, "NA")</f>
        <v>1.021579955</v>
      </c>
      <c r="L101" s="61" t="str">
        <f>VLOOKUP(B101,'Rating data'!$B$3:$D$682,3, False)</f>
        <v>C</v>
      </c>
    </row>
    <row r="102" ht="14.25" customHeight="1">
      <c r="B102" s="41" t="s">
        <v>1390</v>
      </c>
      <c r="C102" s="30" t="s">
        <v>1391</v>
      </c>
      <c r="D102" s="42" t="s">
        <v>56</v>
      </c>
      <c r="E102" s="30" t="s">
        <v>6</v>
      </c>
      <c r="F102" s="31">
        <v>45.0</v>
      </c>
      <c r="G102" s="31">
        <v>45.0</v>
      </c>
      <c r="H102" s="31">
        <v>42.0</v>
      </c>
      <c r="I102" s="32">
        <f t="shared" si="1"/>
        <v>0.9333333333</v>
      </c>
      <c r="J102" s="32" t="str">
        <f>IF(I102 = "NA", "NA", IF(I102 = Summary!$F$5, "Equal", IF(I102&gt;Summary!$F$5, "Above", "Below")))</f>
        <v>Above</v>
      </c>
      <c r="K102" s="33">
        <f>IFERROR((I102 - Summary!$F$5)/$F$3, "NA")</f>
        <v>1.021579955</v>
      </c>
      <c r="L102" s="61" t="str">
        <f>VLOOKUP(B102,'Rating data'!$B$3:$D$682,3, False)</f>
        <v>#N/A</v>
      </c>
    </row>
    <row r="103" ht="14.25" customHeight="1">
      <c r="B103" s="41" t="s">
        <v>451</v>
      </c>
      <c r="C103" s="30" t="s">
        <v>452</v>
      </c>
      <c r="D103" s="42" t="s">
        <v>426</v>
      </c>
      <c r="E103" s="30" t="s">
        <v>6</v>
      </c>
      <c r="F103" s="31">
        <v>75.0</v>
      </c>
      <c r="G103" s="31">
        <v>75.0</v>
      </c>
      <c r="H103" s="31">
        <v>70.0</v>
      </c>
      <c r="I103" s="32">
        <f t="shared" si="1"/>
        <v>0.9333333333</v>
      </c>
      <c r="J103" s="32" t="str">
        <f>IF(I103 = "NA", "NA", IF(I103 = Summary!$F$5, "Equal", IF(I103&gt;Summary!$F$5, "Above", "Below")))</f>
        <v>Above</v>
      </c>
      <c r="K103" s="33">
        <f>IFERROR((I103 - Summary!$F$5)/$F$3, "NA")</f>
        <v>1.021579955</v>
      </c>
      <c r="L103" s="61" t="str">
        <f>VLOOKUP(B103,'Rating data'!$B$3:$D$682,3, False)</f>
        <v>C</v>
      </c>
    </row>
    <row r="104" ht="14.25" customHeight="1">
      <c r="B104" s="41" t="s">
        <v>1251</v>
      </c>
      <c r="C104" s="30" t="s">
        <v>1252</v>
      </c>
      <c r="D104" s="42" t="s">
        <v>89</v>
      </c>
      <c r="E104" s="30" t="s">
        <v>6</v>
      </c>
      <c r="F104" s="31">
        <v>208.0</v>
      </c>
      <c r="G104" s="31">
        <v>208.0</v>
      </c>
      <c r="H104" s="31">
        <v>194.0</v>
      </c>
      <c r="I104" s="32">
        <f t="shared" si="1"/>
        <v>0.9326923077</v>
      </c>
      <c r="J104" s="32" t="str">
        <f>IF(I104 = "NA", "NA", IF(I104 = Summary!$F$5, "Equal", IF(I104&gt;Summary!$F$5, "Above", "Below")))</f>
        <v>Above</v>
      </c>
      <c r="K104" s="33">
        <f>IFERROR((I104 - Summary!$F$5)/$F$3, "NA")</f>
        <v>1.017491823</v>
      </c>
      <c r="L104" s="61" t="str">
        <f>VLOOKUP(B104,'Rating data'!$B$3:$D$682,3, False)</f>
        <v>D</v>
      </c>
    </row>
    <row r="105" ht="14.25" customHeight="1">
      <c r="B105" s="41" t="s">
        <v>899</v>
      </c>
      <c r="C105" s="30" t="s">
        <v>900</v>
      </c>
      <c r="D105" s="42" t="s">
        <v>107</v>
      </c>
      <c r="E105" s="30" t="s">
        <v>6</v>
      </c>
      <c r="F105" s="31">
        <v>72.0</v>
      </c>
      <c r="G105" s="31">
        <v>72.0</v>
      </c>
      <c r="H105" s="31">
        <v>67.0</v>
      </c>
      <c r="I105" s="32">
        <f t="shared" si="1"/>
        <v>0.9305555556</v>
      </c>
      <c r="J105" s="32" t="str">
        <f>IF(I105 = "NA", "NA", IF(I105 = Summary!$F$5, "Equal", IF(I105&gt;Summary!$F$5, "Above", "Below")))</f>
        <v>Above</v>
      </c>
      <c r="K105" s="45">
        <f>IFERROR((I105 - Summary!$F$5)/$F$3, "NA")</f>
        <v>1.003864717</v>
      </c>
      <c r="L105" s="61" t="str">
        <f>VLOOKUP(B105,'Rating data'!$B$3:$D$682,3, False)</f>
        <v>C</v>
      </c>
    </row>
    <row r="106" ht="14.25" customHeight="1">
      <c r="B106" s="41" t="s">
        <v>847</v>
      </c>
      <c r="C106" s="30" t="s">
        <v>848</v>
      </c>
      <c r="D106" s="42" t="s">
        <v>178</v>
      </c>
      <c r="E106" s="30" t="s">
        <v>6</v>
      </c>
      <c r="F106" s="31">
        <v>115.0</v>
      </c>
      <c r="G106" s="31">
        <v>115.0</v>
      </c>
      <c r="H106" s="31">
        <v>107.0</v>
      </c>
      <c r="I106" s="32">
        <f t="shared" si="1"/>
        <v>0.9304347826</v>
      </c>
      <c r="J106" s="32" t="str">
        <f>IF(I106 = "NA", "NA", IF(I106 = Summary!$F$5, "Equal", IF(I106&gt;Summary!$F$5, "Above", "Below")))</f>
        <v>Above</v>
      </c>
      <c r="K106" s="33">
        <f>IFERROR((I106 - Summary!$F$5)/$F$3, "NA")</f>
        <v>1.003094489</v>
      </c>
      <c r="L106" s="61" t="str">
        <f>VLOOKUP(B106,'Rating data'!$B$3:$D$682,3, False)</f>
        <v>C</v>
      </c>
    </row>
    <row r="107" ht="14.25" customHeight="1">
      <c r="B107" s="41" t="s">
        <v>1087</v>
      </c>
      <c r="C107" s="30" t="s">
        <v>1088</v>
      </c>
      <c r="D107" s="42" t="s">
        <v>156</v>
      </c>
      <c r="E107" s="30" t="s">
        <v>6</v>
      </c>
      <c r="F107" s="31">
        <v>57.0</v>
      </c>
      <c r="G107" s="31">
        <v>57.0</v>
      </c>
      <c r="H107" s="31">
        <v>53.0</v>
      </c>
      <c r="I107" s="32">
        <f t="shared" si="1"/>
        <v>0.9298245614</v>
      </c>
      <c r="J107" s="32" t="str">
        <f>IF(I107 = "NA", "NA", IF(I107 = Summary!$F$5, "Equal", IF(I107&gt;Summary!$F$5, "Above", "Below")))</f>
        <v>Above</v>
      </c>
      <c r="K107" s="45">
        <f>IFERROR((I107 - Summary!$F$5)/$F$3, "NA")</f>
        <v>0.9992028126</v>
      </c>
      <c r="L107" s="61" t="str">
        <f>VLOOKUP(B107,'Rating data'!$B$3:$D$682,3, False)</f>
        <v>C</v>
      </c>
    </row>
    <row r="108" ht="14.25" customHeight="1">
      <c r="B108" s="41" t="s">
        <v>1392</v>
      </c>
      <c r="C108" s="30" t="s">
        <v>1393</v>
      </c>
      <c r="D108" s="42" t="s">
        <v>36</v>
      </c>
      <c r="E108" s="30" t="s">
        <v>6</v>
      </c>
      <c r="F108" s="31">
        <v>14.0</v>
      </c>
      <c r="G108" s="31">
        <v>14.0</v>
      </c>
      <c r="H108" s="31">
        <v>13.0</v>
      </c>
      <c r="I108" s="32">
        <f t="shared" si="1"/>
        <v>0.9285714286</v>
      </c>
      <c r="J108" s="32" t="str">
        <f>IF(I108 = "NA", "NA", IF(I108 = Summary!$F$5, "Equal", IF(I108&gt;Summary!$F$5, "Above", "Below")))</f>
        <v>Above</v>
      </c>
      <c r="K108" s="33">
        <f>IFERROR((I108 - Summary!$F$5)/$F$3, "NA")</f>
        <v>0.9912109761</v>
      </c>
      <c r="L108" s="61" t="str">
        <f>VLOOKUP(B108,'Rating data'!$B$3:$D$682,3, False)</f>
        <v>#N/A</v>
      </c>
    </row>
    <row r="109" ht="14.25" customHeight="1">
      <c r="B109" s="41" t="s">
        <v>154</v>
      </c>
      <c r="C109" s="30" t="s">
        <v>155</v>
      </c>
      <c r="D109" s="42" t="s">
        <v>156</v>
      </c>
      <c r="E109" s="30" t="s">
        <v>7</v>
      </c>
      <c r="F109" s="31">
        <v>264.0</v>
      </c>
      <c r="G109" s="31">
        <v>264.0</v>
      </c>
      <c r="H109" s="31">
        <v>245.0</v>
      </c>
      <c r="I109" s="32">
        <f t="shared" si="1"/>
        <v>0.928030303</v>
      </c>
      <c r="J109" s="31" t="str">
        <f>IF(I109 = "NA", "NA", IF(I109 = Summary!$F$6, "Equal", IF(I109&gt;Summary!$F$6, "Above", "Below")))</f>
        <v>Above</v>
      </c>
      <c r="K109" s="44">
        <f>IFERROR((I109 - Summary!$F$6)/$G$3, "NA")</f>
        <v>0.841575766</v>
      </c>
    </row>
    <row r="110" ht="14.25" customHeight="1">
      <c r="B110" s="41" t="s">
        <v>1394</v>
      </c>
      <c r="C110" s="30" t="s">
        <v>1395</v>
      </c>
      <c r="D110" s="42" t="s">
        <v>67</v>
      </c>
      <c r="E110" s="30" t="s">
        <v>6</v>
      </c>
      <c r="F110" s="31">
        <v>55.0</v>
      </c>
      <c r="G110" s="31">
        <v>55.0</v>
      </c>
      <c r="H110" s="31">
        <v>51.0</v>
      </c>
      <c r="I110" s="32">
        <f t="shared" si="1"/>
        <v>0.9272727273</v>
      </c>
      <c r="J110" s="32" t="str">
        <f>IF(I110 = "NA", "NA", IF(I110 = Summary!$F$5, "Equal", IF(I110&gt;Summary!$F$5, "Above", "Below")))</f>
        <v>Above</v>
      </c>
      <c r="K110" s="33">
        <f>IFERROR((I110 - Summary!$F$5)/$F$3, "NA")</f>
        <v>0.9829285275</v>
      </c>
      <c r="L110" s="61" t="str">
        <f>VLOOKUP(B110,'Rating data'!$B$3:$D$682,3, False)</f>
        <v>#N/A</v>
      </c>
    </row>
    <row r="111" ht="14.25" customHeight="1">
      <c r="B111" s="41" t="s">
        <v>843</v>
      </c>
      <c r="C111" s="30" t="s">
        <v>844</v>
      </c>
      <c r="D111" s="42" t="s">
        <v>92</v>
      </c>
      <c r="E111" s="30" t="s">
        <v>6</v>
      </c>
      <c r="F111" s="31">
        <v>68.0</v>
      </c>
      <c r="G111" s="31">
        <v>68.0</v>
      </c>
      <c r="H111" s="31">
        <v>63.0</v>
      </c>
      <c r="I111" s="32">
        <f t="shared" si="1"/>
        <v>0.9264705882</v>
      </c>
      <c r="J111" s="32" t="str">
        <f>IF(I111 = "NA", "NA", IF(I111 = Summary!$F$5, "Equal", IF(I111&gt;Summary!$F$5, "Above", "Below")))</f>
        <v>Above</v>
      </c>
      <c r="K111" s="33">
        <f>IFERROR((I111 - Summary!$F$5)/$F$3, "NA")</f>
        <v>0.9778128974</v>
      </c>
      <c r="L111" s="61" t="str">
        <f>VLOOKUP(B111,'Rating data'!$B$3:$D$682,3, False)</f>
        <v>B</v>
      </c>
    </row>
    <row r="112" ht="14.25" customHeight="1">
      <c r="B112" s="41" t="s">
        <v>877</v>
      </c>
      <c r="C112" s="30" t="s">
        <v>878</v>
      </c>
      <c r="D112" s="42" t="s">
        <v>72</v>
      </c>
      <c r="E112" s="30" t="s">
        <v>6</v>
      </c>
      <c r="F112" s="31">
        <v>190.0</v>
      </c>
      <c r="G112" s="31">
        <v>190.0</v>
      </c>
      <c r="H112" s="31">
        <v>176.0</v>
      </c>
      <c r="I112" s="32">
        <f t="shared" si="1"/>
        <v>0.9263157895</v>
      </c>
      <c r="J112" s="32" t="str">
        <f>IF(I112 = "NA", "NA", IF(I112 = Summary!$F$5, "Equal", IF(I112&gt;Summary!$F$5, "Above", "Below")))</f>
        <v>Above</v>
      </c>
      <c r="K112" s="33">
        <f>IFERROR((I112 - Summary!$F$5)/$F$3, "NA")</f>
        <v>0.9768256706</v>
      </c>
      <c r="L112" s="61" t="str">
        <f>VLOOKUP(B112,'Rating data'!$B$3:$D$682,3, False)</f>
        <v>B</v>
      </c>
    </row>
    <row r="113" ht="14.25" customHeight="1">
      <c r="B113" s="41" t="s">
        <v>849</v>
      </c>
      <c r="C113" s="30" t="s">
        <v>850</v>
      </c>
      <c r="D113" s="42" t="s">
        <v>92</v>
      </c>
      <c r="E113" s="30" t="s">
        <v>6</v>
      </c>
      <c r="F113" s="31">
        <v>108.0</v>
      </c>
      <c r="G113" s="31">
        <v>108.0</v>
      </c>
      <c r="H113" s="31">
        <v>100.0</v>
      </c>
      <c r="I113" s="32">
        <f t="shared" si="1"/>
        <v>0.9259259259</v>
      </c>
      <c r="J113" s="32" t="str">
        <f>IF(I113 = "NA", "NA", IF(I113 = Summary!$F$5, "Equal", IF(I113&gt;Summary!$F$5, "Above", "Below")))</f>
        <v>Above</v>
      </c>
      <c r="K113" s="45">
        <f>IFERROR((I113 - Summary!$F$5)/$F$3, "NA")</f>
        <v>0.9743393214</v>
      </c>
      <c r="L113" s="61" t="str">
        <f>VLOOKUP(B113,'Rating data'!$B$3:$D$682,3, False)</f>
        <v>C</v>
      </c>
    </row>
    <row r="114" ht="14.25" customHeight="1">
      <c r="B114" s="41" t="s">
        <v>263</v>
      </c>
      <c r="C114" s="30" t="s">
        <v>264</v>
      </c>
      <c r="D114" s="42" t="s">
        <v>61</v>
      </c>
      <c r="E114" s="30" t="s">
        <v>6</v>
      </c>
      <c r="F114" s="31">
        <v>227.0</v>
      </c>
      <c r="G114" s="31">
        <v>227.0</v>
      </c>
      <c r="H114" s="31">
        <v>210.0</v>
      </c>
      <c r="I114" s="32">
        <f t="shared" si="1"/>
        <v>0.9251101322</v>
      </c>
      <c r="J114" s="32" t="str">
        <f>IF(I114 = "NA", "NA", IF(I114 = Summary!$F$5, "Equal", IF(I114&gt;Summary!$F$5, "Above", "Below")))</f>
        <v>Above</v>
      </c>
      <c r="K114" s="33">
        <f>IFERROR((I114 - Summary!$F$5)/$F$3, "NA")</f>
        <v>0.9691366085</v>
      </c>
      <c r="L114" s="61" t="str">
        <f>VLOOKUP(B114,'Rating data'!$B$3:$D$682,3, False)</f>
        <v>C</v>
      </c>
    </row>
    <row r="115" ht="14.25" customHeight="1">
      <c r="B115" s="41" t="s">
        <v>1057</v>
      </c>
      <c r="C115" s="30" t="s">
        <v>1058</v>
      </c>
      <c r="D115" s="42" t="s">
        <v>178</v>
      </c>
      <c r="E115" s="30" t="s">
        <v>6</v>
      </c>
      <c r="F115" s="31">
        <v>80.0</v>
      </c>
      <c r="G115" s="31">
        <v>80.0</v>
      </c>
      <c r="H115" s="31">
        <v>74.0</v>
      </c>
      <c r="I115" s="32">
        <f t="shared" si="1"/>
        <v>0.925</v>
      </c>
      <c r="J115" s="32" t="str">
        <f>IF(I115 = "NA", "NA", IF(I115 = Summary!$F$5, "Equal", IF(I115&gt;Summary!$F$5, "Above", "Below")))</f>
        <v>Above</v>
      </c>
      <c r="K115" s="45">
        <f>IFERROR((I115 - Summary!$F$5)/$F$3, "NA")</f>
        <v>0.9684342423</v>
      </c>
      <c r="L115" s="61" t="str">
        <f>VLOOKUP(B115,'Rating data'!$B$3:$D$682,3, False)</f>
        <v>B</v>
      </c>
    </row>
    <row r="116" ht="14.25" customHeight="1">
      <c r="B116" s="41" t="s">
        <v>865</v>
      </c>
      <c r="C116" s="30" t="s">
        <v>866</v>
      </c>
      <c r="D116" s="42" t="s">
        <v>1396</v>
      </c>
      <c r="E116" s="30" t="s">
        <v>6</v>
      </c>
      <c r="F116" s="31">
        <v>80.0</v>
      </c>
      <c r="G116" s="31">
        <v>80.0</v>
      </c>
      <c r="H116" s="31">
        <v>74.0</v>
      </c>
      <c r="I116" s="32">
        <f t="shared" si="1"/>
        <v>0.925</v>
      </c>
      <c r="J116" s="32" t="str">
        <f>IF(I116 = "NA", "NA", IF(I116 = Summary!$F$5, "Equal", IF(I116&gt;Summary!$F$5, "Above", "Below")))</f>
        <v>Above</v>
      </c>
      <c r="K116" s="33">
        <f>IFERROR((I116 - Summary!$F$5)/$F$3, "NA")</f>
        <v>0.9684342423</v>
      </c>
      <c r="L116" s="61" t="str">
        <f>VLOOKUP(B116,'Rating data'!$B$3:$D$682,3, False)</f>
        <v>D</v>
      </c>
    </row>
    <row r="117" ht="14.25" customHeight="1">
      <c r="B117" s="41" t="s">
        <v>1397</v>
      </c>
      <c r="C117" s="30" t="s">
        <v>1398</v>
      </c>
      <c r="D117" s="42" t="s">
        <v>726</v>
      </c>
      <c r="E117" s="30" t="s">
        <v>6</v>
      </c>
      <c r="F117" s="31">
        <v>40.0</v>
      </c>
      <c r="G117" s="31">
        <v>40.0</v>
      </c>
      <c r="H117" s="31">
        <v>37.0</v>
      </c>
      <c r="I117" s="32">
        <f t="shared" si="1"/>
        <v>0.925</v>
      </c>
      <c r="J117" s="32" t="str">
        <f>IF(I117 = "NA", "NA", IF(I117 = Summary!$F$5, "Equal", IF(I117&gt;Summary!$F$5, "Above", "Below")))</f>
        <v>Above</v>
      </c>
      <c r="K117" s="33">
        <f>IFERROR((I117 - Summary!$F$5)/$F$3, "NA")</f>
        <v>0.9684342423</v>
      </c>
      <c r="L117" s="61" t="str">
        <f>VLOOKUP(B117,'Rating data'!$B$3:$D$682,3, False)</f>
        <v>#N/A</v>
      </c>
    </row>
    <row r="118" ht="14.25" customHeight="1">
      <c r="B118" s="41" t="s">
        <v>803</v>
      </c>
      <c r="C118" s="30" t="s">
        <v>804</v>
      </c>
      <c r="D118" s="42" t="s">
        <v>72</v>
      </c>
      <c r="E118" s="30" t="s">
        <v>6</v>
      </c>
      <c r="F118" s="31">
        <v>93.0</v>
      </c>
      <c r="G118" s="31">
        <v>93.0</v>
      </c>
      <c r="H118" s="31">
        <v>86.0</v>
      </c>
      <c r="I118" s="32">
        <f t="shared" si="1"/>
        <v>0.9247311828</v>
      </c>
      <c r="J118" s="32" t="str">
        <f>IF(I118 = "NA", "NA", IF(I118 = Summary!$F$5, "Equal", IF(I118&gt;Summary!$F$5, "Above", "Below")))</f>
        <v>Above</v>
      </c>
      <c r="K118" s="45">
        <f>IFERROR((I118 - Summary!$F$5)/$F$3, "NA")</f>
        <v>0.9667198645</v>
      </c>
      <c r="L118" s="61" t="str">
        <f>VLOOKUP(B118,'Rating data'!$B$3:$D$682,3, False)</f>
        <v>C</v>
      </c>
    </row>
    <row r="119" ht="14.25" customHeight="1">
      <c r="B119" s="41" t="s">
        <v>157</v>
      </c>
      <c r="C119" s="30" t="s">
        <v>158</v>
      </c>
      <c r="D119" s="42" t="s">
        <v>134</v>
      </c>
      <c r="E119" s="30" t="s">
        <v>7</v>
      </c>
      <c r="F119" s="31">
        <v>65.0</v>
      </c>
      <c r="G119" s="31">
        <v>65.0</v>
      </c>
      <c r="H119" s="31">
        <v>60.0</v>
      </c>
      <c r="I119" s="32">
        <f t="shared" si="1"/>
        <v>0.9230769231</v>
      </c>
      <c r="J119" s="31" t="str">
        <f>IF(I119 = "NA", "NA", IF(I119 = Summary!$F$6, "Equal", IF(I119&gt;Summary!$F$6, "Above", "Below")))</f>
        <v>Above</v>
      </c>
      <c r="K119" s="44">
        <f>IFERROR((I119 - Summary!$F$6)/$G$3, "NA")</f>
        <v>0.8182794677</v>
      </c>
    </row>
    <row r="120" ht="14.25" customHeight="1">
      <c r="B120" s="41" t="s">
        <v>232</v>
      </c>
      <c r="C120" s="30" t="s">
        <v>233</v>
      </c>
      <c r="D120" s="42" t="s">
        <v>110</v>
      </c>
      <c r="E120" s="30" t="s">
        <v>6</v>
      </c>
      <c r="F120" s="31">
        <v>169.0</v>
      </c>
      <c r="G120" s="31">
        <v>169.0</v>
      </c>
      <c r="H120" s="31">
        <v>156.0</v>
      </c>
      <c r="I120" s="32">
        <f t="shared" si="1"/>
        <v>0.9230769231</v>
      </c>
      <c r="J120" s="32" t="str">
        <f>IF(I120 = "NA", "NA", IF(I120 = Summary!$F$5, "Equal", IF(I120&gt;Summary!$F$5, "Above", "Below")))</f>
        <v>Above</v>
      </c>
      <c r="K120" s="33">
        <f>IFERROR((I120 - Summary!$F$5)/$F$3, "NA")</f>
        <v>0.9561698472</v>
      </c>
      <c r="L120" s="61" t="str">
        <f>VLOOKUP(B120,'Rating data'!$B$3:$D$682,3, False)</f>
        <v>C</v>
      </c>
    </row>
    <row r="121" ht="14.25" customHeight="1">
      <c r="B121" s="41" t="s">
        <v>652</v>
      </c>
      <c r="C121" s="30" t="s">
        <v>653</v>
      </c>
      <c r="D121" s="42" t="s">
        <v>495</v>
      </c>
      <c r="E121" s="30" t="s">
        <v>6</v>
      </c>
      <c r="F121" s="31">
        <v>51.0</v>
      </c>
      <c r="G121" s="31">
        <v>51.0</v>
      </c>
      <c r="H121" s="31">
        <v>47.0</v>
      </c>
      <c r="I121" s="32">
        <f t="shared" si="1"/>
        <v>0.9215686275</v>
      </c>
      <c r="J121" s="32" t="str">
        <f>IF(I121 = "NA", "NA", IF(I121 = Summary!$F$5, "Equal", IF(I121&gt;Summary!$F$5, "Above", "Below")))</f>
        <v>Above</v>
      </c>
      <c r="K121" s="33">
        <f>IFERROR((I121 - Summary!$F$5)/$F$3, "NA")</f>
        <v>0.9465507137</v>
      </c>
      <c r="L121" s="61" t="str">
        <f>VLOOKUP(B121,'Rating data'!$B$3:$D$682,3, False)</f>
        <v>#N/A</v>
      </c>
    </row>
    <row r="122" ht="14.25" customHeight="1">
      <c r="B122" s="41" t="s">
        <v>159</v>
      </c>
      <c r="C122" s="30" t="s">
        <v>160</v>
      </c>
      <c r="D122" s="42" t="s">
        <v>161</v>
      </c>
      <c r="E122" s="30" t="s">
        <v>7</v>
      </c>
      <c r="F122" s="31">
        <v>25.0</v>
      </c>
      <c r="G122" s="31">
        <v>25.0</v>
      </c>
      <c r="H122" s="31">
        <v>23.0</v>
      </c>
      <c r="I122" s="32">
        <f t="shared" si="1"/>
        <v>0.92</v>
      </c>
      <c r="J122" s="31" t="str">
        <f>IF(I122 = "NA", "NA", IF(I122 = Summary!$F$6, "Equal", IF(I122&gt;Summary!$F$6, "Above", "Below")))</f>
        <v>Above</v>
      </c>
      <c r="K122" s="44">
        <f>IFERROR((I122 - Summary!$F$6)/$G$3, "NA")</f>
        <v>0.8038083553</v>
      </c>
    </row>
    <row r="123" ht="14.25" customHeight="1">
      <c r="B123" s="41" t="s">
        <v>871</v>
      </c>
      <c r="C123" s="30" t="s">
        <v>872</v>
      </c>
      <c r="D123" s="42" t="s">
        <v>72</v>
      </c>
      <c r="E123" s="30" t="s">
        <v>6</v>
      </c>
      <c r="F123" s="31">
        <v>136.0</v>
      </c>
      <c r="G123" s="31">
        <v>136.0</v>
      </c>
      <c r="H123" s="31">
        <v>125.0</v>
      </c>
      <c r="I123" s="32">
        <f t="shared" si="1"/>
        <v>0.9191176471</v>
      </c>
      <c r="J123" s="32" t="str">
        <f>IF(I123 = "NA", "NA", IF(I123 = Summary!$F$5, "Equal", IF(I123&gt;Summary!$F$5, "Above", "Below")))</f>
        <v>Above</v>
      </c>
      <c r="K123" s="33">
        <f>IFERROR((I123 - Summary!$F$5)/$F$3, "NA")</f>
        <v>0.9309196219</v>
      </c>
      <c r="L123" s="61" t="str">
        <f>VLOOKUP(B123,'Rating data'!$B$3:$D$682,3, False)</f>
        <v>C</v>
      </c>
    </row>
    <row r="124" ht="14.25" customHeight="1">
      <c r="B124" s="41" t="s">
        <v>1171</v>
      </c>
      <c r="C124" s="30" t="s">
        <v>1172</v>
      </c>
      <c r="D124" s="42" t="s">
        <v>444</v>
      </c>
      <c r="E124" s="30" t="s">
        <v>6</v>
      </c>
      <c r="F124" s="31">
        <v>123.0</v>
      </c>
      <c r="G124" s="31">
        <v>123.0</v>
      </c>
      <c r="H124" s="31">
        <v>113.0</v>
      </c>
      <c r="I124" s="32">
        <f t="shared" si="1"/>
        <v>0.918699187</v>
      </c>
      <c r="J124" s="32" t="str">
        <f>IF(I124 = "NA", "NA", IF(I124 = Summary!$F$5, "Equal", IF(I124&gt;Summary!$F$5, "Above", "Below")))</f>
        <v>Above</v>
      </c>
      <c r="K124" s="33">
        <f>IFERROR((I124 - Summary!$F$5)/$F$3, "NA")</f>
        <v>0.9282508989</v>
      </c>
      <c r="L124" s="61" t="str">
        <f>VLOOKUP(B124,'Rating data'!$B$3:$D$682,3, False)</f>
        <v>C</v>
      </c>
    </row>
    <row r="125" ht="14.25" customHeight="1">
      <c r="B125" s="41" t="s">
        <v>809</v>
      </c>
      <c r="C125" s="30" t="s">
        <v>810</v>
      </c>
      <c r="D125" s="42" t="s">
        <v>36</v>
      </c>
      <c r="E125" s="30" t="s">
        <v>6</v>
      </c>
      <c r="F125" s="31">
        <v>172.0</v>
      </c>
      <c r="G125" s="31">
        <v>172.0</v>
      </c>
      <c r="H125" s="31">
        <v>158.0</v>
      </c>
      <c r="I125" s="32">
        <f t="shared" si="1"/>
        <v>0.9186046512</v>
      </c>
      <c r="J125" s="32" t="str">
        <f>IF(I125 = "NA", "NA", IF(I125 = Summary!$F$5, "Equal", IF(I125&gt;Summary!$F$5, "Above", "Below")))</f>
        <v>Above</v>
      </c>
      <c r="K125" s="33">
        <f>IFERROR((I125 - Summary!$F$5)/$F$3, "NA")</f>
        <v>0.927647998</v>
      </c>
      <c r="L125" s="61" t="str">
        <f>VLOOKUP(B125,'Rating data'!$B$3:$D$682,3, False)</f>
        <v>C</v>
      </c>
    </row>
    <row r="126" ht="14.25" customHeight="1">
      <c r="B126" s="41" t="s">
        <v>795</v>
      </c>
      <c r="C126" s="30" t="s">
        <v>796</v>
      </c>
      <c r="D126" s="42" t="s">
        <v>110</v>
      </c>
      <c r="E126" s="30" t="s">
        <v>6</v>
      </c>
      <c r="F126" s="31">
        <v>49.0</v>
      </c>
      <c r="G126" s="31">
        <v>49.0</v>
      </c>
      <c r="H126" s="31">
        <v>45.0</v>
      </c>
      <c r="I126" s="32">
        <f t="shared" si="1"/>
        <v>0.9183673469</v>
      </c>
      <c r="J126" s="32" t="str">
        <f>IF(I126 = "NA", "NA", IF(I126 = Summary!$F$5, "Equal", IF(I126&gt;Summary!$F$5, "Above", "Below")))</f>
        <v>Above</v>
      </c>
      <c r="K126" s="33">
        <f>IFERROR((I126 - Summary!$F$5)/$F$3, "NA")</f>
        <v>0.9261345938</v>
      </c>
      <c r="L126" s="61" t="str">
        <f>VLOOKUP(B126,'Rating data'!$B$3:$D$682,3, False)</f>
        <v>D</v>
      </c>
    </row>
    <row r="127" ht="14.25" customHeight="1">
      <c r="B127" s="41" t="s">
        <v>275</v>
      </c>
      <c r="C127" s="30" t="s">
        <v>276</v>
      </c>
      <c r="D127" s="42" t="s">
        <v>101</v>
      </c>
      <c r="E127" s="30" t="s">
        <v>6</v>
      </c>
      <c r="F127" s="31">
        <v>232.0</v>
      </c>
      <c r="G127" s="31">
        <v>232.0</v>
      </c>
      <c r="H127" s="31">
        <v>213.0</v>
      </c>
      <c r="I127" s="32">
        <f t="shared" si="1"/>
        <v>0.9181034483</v>
      </c>
      <c r="J127" s="32" t="str">
        <f>IF(I127 = "NA", "NA", IF(I127 = Summary!$F$5, "Equal", IF(I127&gt;Summary!$F$5, "Above", "Below")))</f>
        <v>Above</v>
      </c>
      <c r="K127" s="33">
        <f>IFERROR((I127 - Summary!$F$5)/$F$3, "NA")</f>
        <v>0.9244515839</v>
      </c>
      <c r="L127" s="61" t="str">
        <f>VLOOKUP(B127,'Rating data'!$B$3:$D$682,3, False)</f>
        <v>C</v>
      </c>
    </row>
    <row r="128" ht="14.25" customHeight="1">
      <c r="B128" s="41" t="s">
        <v>1193</v>
      </c>
      <c r="C128" s="30" t="s">
        <v>1194</v>
      </c>
      <c r="D128" s="42" t="s">
        <v>64</v>
      </c>
      <c r="E128" s="30" t="s">
        <v>6</v>
      </c>
      <c r="F128" s="31">
        <v>73.0</v>
      </c>
      <c r="G128" s="31">
        <v>73.0</v>
      </c>
      <c r="H128" s="31">
        <v>67.0</v>
      </c>
      <c r="I128" s="32">
        <f t="shared" si="1"/>
        <v>0.9178082192</v>
      </c>
      <c r="J128" s="32" t="str">
        <f>IF(I128 = "NA", "NA", IF(I128 = Summary!$F$5, "Equal", IF(I128&gt;Summary!$F$5, "Above", "Below")))</f>
        <v>Above</v>
      </c>
      <c r="K128" s="45">
        <f>IFERROR((I128 - Summary!$F$5)/$F$3, "NA")</f>
        <v>0.9225687646</v>
      </c>
      <c r="L128" s="61" t="str">
        <f>VLOOKUP(B128,'Rating data'!$B$3:$D$682,3, False)</f>
        <v>C</v>
      </c>
    </row>
    <row r="129" ht="14.25" customHeight="1">
      <c r="B129" s="41" t="s">
        <v>1039</v>
      </c>
      <c r="C129" s="30" t="s">
        <v>1040</v>
      </c>
      <c r="D129" s="42" t="s">
        <v>92</v>
      </c>
      <c r="E129" s="30" t="s">
        <v>6</v>
      </c>
      <c r="F129" s="31">
        <v>73.0</v>
      </c>
      <c r="G129" s="31">
        <v>73.0</v>
      </c>
      <c r="H129" s="31">
        <v>67.0</v>
      </c>
      <c r="I129" s="32">
        <f t="shared" si="1"/>
        <v>0.9178082192</v>
      </c>
      <c r="J129" s="32" t="str">
        <f>IF(I129 = "NA", "NA", IF(I129 = Summary!$F$5, "Equal", IF(I129&gt;Summary!$F$5, "Above", "Below")))</f>
        <v>Above</v>
      </c>
      <c r="K129" s="33">
        <f>IFERROR((I129 - Summary!$F$5)/$F$3, "NA")</f>
        <v>0.9225687646</v>
      </c>
      <c r="L129" s="61" t="str">
        <f>VLOOKUP(B129,'Rating data'!$B$3:$D$682,3, False)</f>
        <v>C</v>
      </c>
    </row>
    <row r="130" ht="14.25" customHeight="1">
      <c r="B130" s="41" t="s">
        <v>162</v>
      </c>
      <c r="C130" s="30" t="s">
        <v>163</v>
      </c>
      <c r="D130" s="42" t="s">
        <v>110</v>
      </c>
      <c r="E130" s="30" t="s">
        <v>7</v>
      </c>
      <c r="F130" s="31">
        <v>158.0</v>
      </c>
      <c r="G130" s="31">
        <v>158.0</v>
      </c>
      <c r="H130" s="31">
        <v>145.0</v>
      </c>
      <c r="I130" s="32">
        <f t="shared" si="1"/>
        <v>0.917721519</v>
      </c>
      <c r="J130" s="31" t="str">
        <f>IF(I130 = "NA", "NA", IF(I130 = Summary!$F$6, "Equal", IF(I130&gt;Summary!$F$6, "Above", "Below")))</f>
        <v>Above</v>
      </c>
      <c r="K130" s="44">
        <f>IFERROR((I130 - Summary!$F$6)/$G$3, "NA")</f>
        <v>0.7930924051</v>
      </c>
    </row>
    <row r="131" ht="14.25" customHeight="1">
      <c r="B131" s="41" t="s">
        <v>1399</v>
      </c>
      <c r="C131" s="30" t="s">
        <v>1400</v>
      </c>
      <c r="D131" s="42" t="s">
        <v>61</v>
      </c>
      <c r="E131" s="30" t="s">
        <v>6</v>
      </c>
      <c r="F131" s="31">
        <v>48.0</v>
      </c>
      <c r="G131" s="31">
        <v>48.0</v>
      </c>
      <c r="H131" s="31">
        <v>44.0</v>
      </c>
      <c r="I131" s="32">
        <f t="shared" si="1"/>
        <v>0.9166666667</v>
      </c>
      <c r="J131" s="32" t="str">
        <f>IF(I131 = "NA", "NA", IF(I131 = Summary!$F$5, "Equal", IF(I131&gt;Summary!$F$5, "Above", "Below")))</f>
        <v>Above</v>
      </c>
      <c r="K131" s="45">
        <f>IFERROR((I131 - Summary!$F$5)/$F$3, "NA")</f>
        <v>0.91528853</v>
      </c>
      <c r="L131" s="61" t="str">
        <f>VLOOKUP(B131,'Rating data'!$B$3:$D$682,3, False)</f>
        <v>#N/A</v>
      </c>
    </row>
    <row r="132" ht="14.25" customHeight="1">
      <c r="B132" s="41" t="s">
        <v>1327</v>
      </c>
      <c r="C132" s="30" t="s">
        <v>1328</v>
      </c>
      <c r="D132" s="42" t="s">
        <v>31</v>
      </c>
      <c r="E132" s="30" t="s">
        <v>6</v>
      </c>
      <c r="F132" s="31">
        <v>143.0</v>
      </c>
      <c r="G132" s="31">
        <v>143.0</v>
      </c>
      <c r="H132" s="31">
        <v>131.0</v>
      </c>
      <c r="I132" s="32">
        <f t="shared" si="1"/>
        <v>0.9160839161</v>
      </c>
      <c r="J132" s="32" t="str">
        <f>IF(I132 = "NA", "NA", IF(I132 = Summary!$F$5, "Equal", IF(I132&gt;Summary!$F$5, "Above", "Below")))</f>
        <v>Above</v>
      </c>
      <c r="K132" s="33">
        <f>IFERROR((I132 - Summary!$F$5)/$F$3, "NA")</f>
        <v>0.9115720467</v>
      </c>
      <c r="L132" s="61" t="str">
        <f>VLOOKUP(B132,'Rating data'!$B$3:$D$682,3, False)</f>
        <v>#N/A</v>
      </c>
    </row>
    <row r="133" ht="14.25" customHeight="1">
      <c r="B133" s="41" t="s">
        <v>1089</v>
      </c>
      <c r="C133" s="30" t="s">
        <v>1090</v>
      </c>
      <c r="D133" s="42" t="s">
        <v>72</v>
      </c>
      <c r="E133" s="30" t="s">
        <v>6</v>
      </c>
      <c r="F133" s="31">
        <v>83.0</v>
      </c>
      <c r="G133" s="31">
        <v>83.0</v>
      </c>
      <c r="H133" s="31">
        <v>76.0</v>
      </c>
      <c r="I133" s="32">
        <f t="shared" si="1"/>
        <v>0.9156626506</v>
      </c>
      <c r="J133" s="32" t="str">
        <f>IF(I133 = "NA", "NA", IF(I133 = Summary!$F$5, "Equal", IF(I133&gt;Summary!$F$5, "Above", "Below")))</f>
        <v>Above</v>
      </c>
      <c r="K133" s="33">
        <f>IFERROR((I133 - Summary!$F$5)/$F$3, "NA")</f>
        <v>0.9088854322</v>
      </c>
      <c r="L133" s="61" t="str">
        <f>VLOOKUP(B133,'Rating data'!$B$3:$D$682,3, False)</f>
        <v>B</v>
      </c>
    </row>
    <row r="134" ht="14.25" customHeight="1">
      <c r="B134" s="41" t="s">
        <v>664</v>
      </c>
      <c r="C134" s="30" t="s">
        <v>665</v>
      </c>
      <c r="D134" s="42" t="s">
        <v>28</v>
      </c>
      <c r="E134" s="30" t="s">
        <v>6</v>
      </c>
      <c r="F134" s="31">
        <v>71.0</v>
      </c>
      <c r="G134" s="31">
        <v>71.0</v>
      </c>
      <c r="H134" s="31">
        <v>65.0</v>
      </c>
      <c r="I134" s="32">
        <f t="shared" si="1"/>
        <v>0.9154929577</v>
      </c>
      <c r="J134" s="32" t="str">
        <f>IF(I134 = "NA", "NA", IF(I134 = Summary!$F$5, "Equal", IF(I134&gt;Summary!$F$5, "Above", "Below")))</f>
        <v>Above</v>
      </c>
      <c r="K134" s="33">
        <f>IFERROR((I134 - Summary!$F$5)/$F$3, "NA")</f>
        <v>0.9078032184</v>
      </c>
      <c r="L134" s="61" t="str">
        <f>VLOOKUP(B134,'Rating data'!$B$3:$D$682,3, False)</f>
        <v>C</v>
      </c>
    </row>
    <row r="135" ht="14.25" customHeight="1">
      <c r="B135" s="41" t="s">
        <v>164</v>
      </c>
      <c r="C135" s="30" t="s">
        <v>165</v>
      </c>
      <c r="D135" s="42" t="s">
        <v>92</v>
      </c>
      <c r="E135" s="30" t="s">
        <v>7</v>
      </c>
      <c r="F135" s="31">
        <v>70.0</v>
      </c>
      <c r="G135" s="31">
        <v>70.0</v>
      </c>
      <c r="H135" s="31">
        <v>64.0</v>
      </c>
      <c r="I135" s="32">
        <f t="shared" si="1"/>
        <v>0.9142857143</v>
      </c>
      <c r="J135" s="31" t="str">
        <f>IF(I135 = "NA", "NA", IF(I135 = Summary!$F$6, "Equal", IF(I135&gt;Summary!$F$6, "Above", "Below")))</f>
        <v>Above</v>
      </c>
      <c r="K135" s="43">
        <f>IFERROR((I135 - Summary!$F$6)/$G$3, "NA")</f>
        <v>0.7769334324</v>
      </c>
    </row>
    <row r="136" ht="14.25" customHeight="1">
      <c r="B136" s="41" t="s">
        <v>724</v>
      </c>
      <c r="C136" s="30" t="s">
        <v>725</v>
      </c>
      <c r="D136" s="42" t="s">
        <v>726</v>
      </c>
      <c r="E136" s="30" t="s">
        <v>6</v>
      </c>
      <c r="F136" s="31">
        <v>196.0</v>
      </c>
      <c r="G136" s="31">
        <v>196.0</v>
      </c>
      <c r="H136" s="31">
        <v>179.0</v>
      </c>
      <c r="I136" s="32">
        <f t="shared" si="1"/>
        <v>0.9132653061</v>
      </c>
      <c r="J136" s="32" t="str">
        <f>IF(I136 = "NA", "NA", IF(I136 = Summary!$F$5, "Equal", IF(I136&gt;Summary!$F$5, "Above", "Below")))</f>
        <v>Above</v>
      </c>
      <c r="K136" s="45">
        <f>IFERROR((I136 - Summary!$F$5)/$F$3, "NA")</f>
        <v>0.8935964026</v>
      </c>
      <c r="L136" s="61" t="str">
        <f>VLOOKUP(B136,'Rating data'!$B$3:$D$682,3, False)</f>
        <v>B</v>
      </c>
    </row>
    <row r="137" ht="14.25" customHeight="1">
      <c r="B137" s="41" t="s">
        <v>49</v>
      </c>
      <c r="C137" s="30" t="s">
        <v>50</v>
      </c>
      <c r="D137" s="42" t="s">
        <v>51</v>
      </c>
      <c r="E137" s="30" t="s">
        <v>6</v>
      </c>
      <c r="F137" s="31">
        <v>205.0</v>
      </c>
      <c r="G137" s="31">
        <v>205.0</v>
      </c>
      <c r="H137" s="31">
        <v>187.0</v>
      </c>
      <c r="I137" s="32">
        <f t="shared" si="1"/>
        <v>0.912195122</v>
      </c>
      <c r="J137" s="32" t="str">
        <f>IF(I137 = "NA", "NA", IF(I137 = Summary!$F$5, "Equal", IF(I137&gt;Summary!$F$5, "Above", "Below")))</f>
        <v>Above</v>
      </c>
      <c r="K137" s="33">
        <f>IFERROR((I137 - Summary!$F$5)/$F$3, "NA")</f>
        <v>0.8867713186</v>
      </c>
      <c r="L137" s="61" t="str">
        <f>VLOOKUP(B137,'Rating data'!$B$3:$D$682,3, False)</f>
        <v>C</v>
      </c>
    </row>
    <row r="138" ht="14.25" customHeight="1">
      <c r="B138" s="41" t="s">
        <v>166</v>
      </c>
      <c r="C138" s="30" t="s">
        <v>167</v>
      </c>
      <c r="D138" s="42" t="s">
        <v>110</v>
      </c>
      <c r="E138" s="30" t="s">
        <v>7</v>
      </c>
      <c r="F138" s="31">
        <v>295.0</v>
      </c>
      <c r="G138" s="31">
        <v>295.0</v>
      </c>
      <c r="H138" s="31">
        <v>269.0</v>
      </c>
      <c r="I138" s="32">
        <f t="shared" si="1"/>
        <v>0.9118644068</v>
      </c>
      <c r="J138" s="31" t="str">
        <f>IF(I138 = "NA", "NA", IF(I138 = Summary!$F$6, "Equal", IF(I138&gt;Summary!$F$6, "Above", "Below")))</f>
        <v>Above</v>
      </c>
      <c r="K138" s="44">
        <f>IFERROR((I138 - Summary!$F$6)/$G$3, "NA")</f>
        <v>0.7655457532</v>
      </c>
    </row>
    <row r="139" ht="14.25" customHeight="1">
      <c r="B139" s="41" t="s">
        <v>706</v>
      </c>
      <c r="C139" s="30" t="s">
        <v>707</v>
      </c>
      <c r="D139" s="42" t="s">
        <v>708</v>
      </c>
      <c r="E139" s="30" t="s">
        <v>6</v>
      </c>
      <c r="F139" s="31">
        <v>90.0</v>
      </c>
      <c r="G139" s="31">
        <v>90.0</v>
      </c>
      <c r="H139" s="31">
        <v>82.0</v>
      </c>
      <c r="I139" s="32">
        <f t="shared" si="1"/>
        <v>0.9111111111</v>
      </c>
      <c r="J139" s="32" t="str">
        <f>IF(I139 = "NA", "NA", IF(I139 = Summary!$F$5, "Equal", IF(I139&gt;Summary!$F$5, "Above", "Below")))</f>
        <v>Above</v>
      </c>
      <c r="K139" s="33">
        <f>IFERROR((I139 - Summary!$F$5)/$F$3, "NA")</f>
        <v>0.8798580552</v>
      </c>
      <c r="L139" s="61" t="str">
        <f>VLOOKUP(B139,'Rating data'!$B$3:$D$682,3, False)</f>
        <v>D</v>
      </c>
    </row>
    <row r="140" ht="14.25" customHeight="1">
      <c r="B140" s="41" t="s">
        <v>168</v>
      </c>
      <c r="C140" s="30" t="s">
        <v>169</v>
      </c>
      <c r="D140" s="42" t="s">
        <v>170</v>
      </c>
      <c r="E140" s="30" t="s">
        <v>7</v>
      </c>
      <c r="F140" s="31">
        <v>33.0</v>
      </c>
      <c r="G140" s="31">
        <v>33.0</v>
      </c>
      <c r="H140" s="31">
        <v>30.0</v>
      </c>
      <c r="I140" s="32">
        <f t="shared" si="1"/>
        <v>0.9090909091</v>
      </c>
      <c r="J140" s="31" t="str">
        <f>IF(I140 = "NA", "NA", IF(I140 = Summary!$F$6, "Equal", IF(I140&gt;Summary!$F$6, "Above", "Below")))</f>
        <v>Above</v>
      </c>
      <c r="K140" s="44">
        <f>IFERROR((I140 - Summary!$F$6)/$G$3, "NA")</f>
        <v>0.7525016843</v>
      </c>
    </row>
    <row r="141" ht="14.25" customHeight="1">
      <c r="B141" s="41" t="s">
        <v>258</v>
      </c>
      <c r="C141" s="30" t="s">
        <v>259</v>
      </c>
      <c r="D141" s="42" t="s">
        <v>149</v>
      </c>
      <c r="E141" s="30" t="s">
        <v>6</v>
      </c>
      <c r="F141" s="31">
        <v>99.0</v>
      </c>
      <c r="G141" s="31">
        <v>99.0</v>
      </c>
      <c r="H141" s="31">
        <v>90.0</v>
      </c>
      <c r="I141" s="32">
        <f t="shared" si="1"/>
        <v>0.9090909091</v>
      </c>
      <c r="J141" s="32" t="str">
        <f>IF(I141 = "NA", "NA", IF(I141 = Summary!$F$5, "Equal", IF(I141&gt;Summary!$F$5, "Above", "Below")))</f>
        <v>Above</v>
      </c>
      <c r="K141" s="33">
        <f>IFERROR((I141 - Summary!$F$5)/$F$3, "NA")</f>
        <v>0.8669742461</v>
      </c>
      <c r="L141" s="61" t="str">
        <f>VLOOKUP(B141,'Rating data'!$B$3:$D$682,3, False)</f>
        <v>C</v>
      </c>
    </row>
    <row r="142" ht="14.25" customHeight="1">
      <c r="B142" s="41" t="s">
        <v>171</v>
      </c>
      <c r="C142" s="30" t="s">
        <v>172</v>
      </c>
      <c r="D142" s="42" t="s">
        <v>173</v>
      </c>
      <c r="E142" s="30" t="s">
        <v>7</v>
      </c>
      <c r="F142" s="31">
        <v>33.0</v>
      </c>
      <c r="G142" s="31">
        <v>33.0</v>
      </c>
      <c r="H142" s="31">
        <v>30.0</v>
      </c>
      <c r="I142" s="32">
        <f t="shared" si="1"/>
        <v>0.9090909091</v>
      </c>
      <c r="J142" s="31" t="str">
        <f>IF(I142 = "NA", "NA", IF(I142 = Summary!$F$6, "Equal", IF(I142&gt;Summary!$F$6, "Above", "Below")))</f>
        <v>Above</v>
      </c>
      <c r="K142" s="44">
        <f>IFERROR((I142 - Summary!$F$6)/$G$3, "NA")</f>
        <v>0.7525016843</v>
      </c>
    </row>
    <row r="143" ht="14.25" customHeight="1">
      <c r="B143" s="41" t="s">
        <v>174</v>
      </c>
      <c r="C143" s="30" t="s">
        <v>175</v>
      </c>
      <c r="D143" s="42" t="s">
        <v>122</v>
      </c>
      <c r="E143" s="30" t="s">
        <v>7</v>
      </c>
      <c r="F143" s="31">
        <v>22.0</v>
      </c>
      <c r="G143" s="31">
        <v>22.0</v>
      </c>
      <c r="H143" s="31">
        <v>20.0</v>
      </c>
      <c r="I143" s="32">
        <f t="shared" si="1"/>
        <v>0.9090909091</v>
      </c>
      <c r="J143" s="31" t="str">
        <f>IF(I143 = "NA", "NA", IF(I143 = Summary!$F$6, "Equal", IF(I143&gt;Summary!$F$6, "Above", "Below")))</f>
        <v>Above</v>
      </c>
      <c r="K143" s="43">
        <f>IFERROR((I143 - Summary!$F$6)/$G$3, "NA")</f>
        <v>0.7525016843</v>
      </c>
    </row>
    <row r="144" ht="14.25" customHeight="1">
      <c r="B144" s="41" t="s">
        <v>176</v>
      </c>
      <c r="C144" s="30" t="s">
        <v>177</v>
      </c>
      <c r="D144" s="42" t="s">
        <v>178</v>
      </c>
      <c r="E144" s="30" t="s">
        <v>7</v>
      </c>
      <c r="F144" s="31">
        <v>87.0</v>
      </c>
      <c r="G144" s="31">
        <v>87.0</v>
      </c>
      <c r="H144" s="31">
        <v>79.0</v>
      </c>
      <c r="I144" s="32">
        <f t="shared" si="1"/>
        <v>0.908045977</v>
      </c>
      <c r="J144" s="31" t="str">
        <f>IF(I144 = "NA", "NA", IF(I144 = Summary!$F$6, "Equal", IF(I144&gt;Summary!$F$6, "Above", "Below")))</f>
        <v>Above</v>
      </c>
      <c r="K144" s="43">
        <f>IFERROR((I144 - Summary!$F$6)/$G$3, "NA")</f>
        <v>0.7475872522</v>
      </c>
    </row>
    <row r="145" ht="14.25" customHeight="1">
      <c r="B145" s="41" t="s">
        <v>59</v>
      </c>
      <c r="C145" s="30" t="s">
        <v>60</v>
      </c>
      <c r="D145" s="42" t="s">
        <v>61</v>
      </c>
      <c r="E145" s="30" t="s">
        <v>6</v>
      </c>
      <c r="F145" s="31">
        <v>248.0</v>
      </c>
      <c r="G145" s="31">
        <v>248.0</v>
      </c>
      <c r="H145" s="31">
        <v>225.0</v>
      </c>
      <c r="I145" s="32">
        <f t="shared" si="1"/>
        <v>0.9072580645</v>
      </c>
      <c r="J145" s="32" t="str">
        <f>IF(I145 = "NA", "NA", IF(I145 = Summary!$F$5, "Equal", IF(I145&gt;Summary!$F$5, "Above", "Below")))</f>
        <v>Above</v>
      </c>
      <c r="K145" s="33">
        <f>IFERROR((I145 - Summary!$F$5)/$F$3, "NA")</f>
        <v>0.8552853065</v>
      </c>
      <c r="L145" s="61" t="str">
        <f>VLOOKUP(B145,'Rating data'!$B$3:$D$682,3, False)</f>
        <v>C</v>
      </c>
    </row>
    <row r="146" ht="14.25" customHeight="1">
      <c r="B146" s="41" t="s">
        <v>1103</v>
      </c>
      <c r="C146" s="30" t="s">
        <v>1104</v>
      </c>
      <c r="D146" s="42" t="s">
        <v>134</v>
      </c>
      <c r="E146" s="30" t="s">
        <v>6</v>
      </c>
      <c r="F146" s="31">
        <v>172.0</v>
      </c>
      <c r="G146" s="31">
        <v>172.0</v>
      </c>
      <c r="H146" s="31">
        <v>156.0</v>
      </c>
      <c r="I146" s="32">
        <f t="shared" si="1"/>
        <v>0.9069767442</v>
      </c>
      <c r="J146" s="32" t="str">
        <f>IF(I146 = "NA", "NA", IF(I146 = Summary!$F$5, "Equal", IF(I146&gt;Summary!$F$5, "Above", "Below")))</f>
        <v>Above</v>
      </c>
      <c r="K146" s="33">
        <f>IFERROR((I146 - Summary!$F$5)/$F$3, "NA")</f>
        <v>0.8534911902</v>
      </c>
      <c r="L146" s="61" t="str">
        <f>VLOOKUP(B146,'Rating data'!$B$3:$D$682,3, False)</f>
        <v>#N/A</v>
      </c>
    </row>
    <row r="147" ht="14.25" customHeight="1">
      <c r="B147" s="41" t="s">
        <v>881</v>
      </c>
      <c r="C147" s="30" t="s">
        <v>882</v>
      </c>
      <c r="D147" s="42" t="s">
        <v>134</v>
      </c>
      <c r="E147" s="30" t="s">
        <v>6</v>
      </c>
      <c r="F147" s="31">
        <v>118.0</v>
      </c>
      <c r="G147" s="31">
        <v>118.0</v>
      </c>
      <c r="H147" s="31">
        <v>107.0</v>
      </c>
      <c r="I147" s="32">
        <f t="shared" si="1"/>
        <v>0.906779661</v>
      </c>
      <c r="J147" s="32" t="str">
        <f>IF(I147 = "NA", "NA", IF(I147 = Summary!$F$5, "Equal", IF(I147&gt;Summary!$F$5, "Above", "Below")))</f>
        <v>Above</v>
      </c>
      <c r="K147" s="45">
        <f>IFERROR((I147 - Summary!$F$5)/$F$3, "NA")</f>
        <v>0.8522342951</v>
      </c>
      <c r="L147" s="61" t="str">
        <f>VLOOKUP(B147,'Rating data'!$B$3:$D$682,3, False)</f>
        <v>A</v>
      </c>
    </row>
    <row r="148" ht="14.25" customHeight="1">
      <c r="B148" s="41" t="s">
        <v>209</v>
      </c>
      <c r="C148" s="30" t="s">
        <v>210</v>
      </c>
      <c r="D148" s="42" t="s">
        <v>42</v>
      </c>
      <c r="E148" s="30" t="s">
        <v>6</v>
      </c>
      <c r="F148" s="31">
        <v>171.0</v>
      </c>
      <c r="G148" s="31">
        <v>171.0</v>
      </c>
      <c r="H148" s="31">
        <v>155.0</v>
      </c>
      <c r="I148" s="32">
        <f t="shared" si="1"/>
        <v>0.9064327485</v>
      </c>
      <c r="J148" s="32" t="str">
        <f>IF(I148 = "NA", "NA", IF(I148 = Summary!$F$5, "Equal", IF(I148&gt;Summary!$F$5, "Above", "Below")))</f>
        <v>Above</v>
      </c>
      <c r="K148" s="33">
        <f>IFERROR((I148 - Summary!$F$5)/$F$3, "NA")</f>
        <v>0.8500218658</v>
      </c>
      <c r="L148" s="61" t="str">
        <f>VLOOKUP(B148,'Rating data'!$B$3:$D$682,3, False)</f>
        <v>#N/A</v>
      </c>
    </row>
    <row r="149" ht="14.25" customHeight="1">
      <c r="B149" s="41" t="s">
        <v>1081</v>
      </c>
      <c r="C149" s="30" t="s">
        <v>1082</v>
      </c>
      <c r="D149" s="42" t="s">
        <v>61</v>
      </c>
      <c r="E149" s="30" t="s">
        <v>6</v>
      </c>
      <c r="F149" s="31">
        <v>203.0</v>
      </c>
      <c r="G149" s="31">
        <v>203.0</v>
      </c>
      <c r="H149" s="31">
        <v>184.0</v>
      </c>
      <c r="I149" s="32">
        <f t="shared" si="1"/>
        <v>0.9064039409</v>
      </c>
      <c r="J149" s="32" t="str">
        <f>IF(I149 = "NA", "NA", IF(I149 = Summary!$F$5, "Equal", IF(I149&gt;Summary!$F$5, "Above", "Below")))</f>
        <v>Above</v>
      </c>
      <c r="K149" s="33">
        <f>IFERROR((I149 - Summary!$F$5)/$F$3, "NA")</f>
        <v>0.8498381455</v>
      </c>
      <c r="L149" s="61" t="str">
        <f>VLOOKUP(B149,'Rating data'!$B$3:$D$682,3, False)</f>
        <v>D</v>
      </c>
    </row>
    <row r="150" ht="14.25" customHeight="1">
      <c r="B150" s="41" t="s">
        <v>1401</v>
      </c>
      <c r="C150" s="30" t="s">
        <v>1402</v>
      </c>
      <c r="D150" s="42" t="s">
        <v>192</v>
      </c>
      <c r="E150" s="30" t="s">
        <v>6</v>
      </c>
      <c r="F150" s="31">
        <v>32.0</v>
      </c>
      <c r="G150" s="31">
        <v>32.0</v>
      </c>
      <c r="H150" s="31">
        <v>29.0</v>
      </c>
      <c r="I150" s="32">
        <f t="shared" si="1"/>
        <v>0.90625</v>
      </c>
      <c r="J150" s="32" t="str">
        <f>IF(I150 = "NA", "NA", IF(I150 = Summary!$F$5, "Equal", IF(I150&gt;Summary!$F$5, "Above", "Below")))</f>
        <v>Above</v>
      </c>
      <c r="K150" s="33">
        <f>IFERROR((I150 - Summary!$F$5)/$F$3, "NA")</f>
        <v>0.8488563897</v>
      </c>
      <c r="L150" s="61" t="str">
        <f>VLOOKUP(B150,'Rating data'!$B$3:$D$682,3, False)</f>
        <v>#N/A</v>
      </c>
    </row>
    <row r="151" ht="14.25" customHeight="1">
      <c r="B151" s="41" t="s">
        <v>955</v>
      </c>
      <c r="C151" s="30" t="s">
        <v>956</v>
      </c>
      <c r="D151" s="42" t="s">
        <v>161</v>
      </c>
      <c r="E151" s="30" t="s">
        <v>6</v>
      </c>
      <c r="F151" s="31">
        <v>179.0</v>
      </c>
      <c r="G151" s="31">
        <v>179.0</v>
      </c>
      <c r="H151" s="31">
        <v>162.0</v>
      </c>
      <c r="I151" s="32">
        <f t="shared" si="1"/>
        <v>0.905027933</v>
      </c>
      <c r="J151" s="32" t="str">
        <f>IF(I151 = "NA", "NA", IF(I151 = Summary!$F$5, "Equal", IF(I151&gt;Summary!$F$5, "Above", "Below")))</f>
        <v>Above</v>
      </c>
      <c r="K151" s="33">
        <f>IFERROR((I151 - Summary!$F$5)/$F$3, "NA")</f>
        <v>0.8410626749</v>
      </c>
      <c r="L151" s="61" t="str">
        <f>VLOOKUP(B151,'Rating data'!$B$3:$D$682,3, False)</f>
        <v>D</v>
      </c>
    </row>
    <row r="152" ht="14.25" customHeight="1">
      <c r="B152" s="41" t="s">
        <v>179</v>
      </c>
      <c r="C152" s="30" t="s">
        <v>180</v>
      </c>
      <c r="D152" s="42" t="s">
        <v>181</v>
      </c>
      <c r="E152" s="30" t="s">
        <v>7</v>
      </c>
      <c r="F152" s="31">
        <v>42.0</v>
      </c>
      <c r="G152" s="31">
        <v>42.0</v>
      </c>
      <c r="H152" s="31">
        <v>38.0</v>
      </c>
      <c r="I152" s="32">
        <f t="shared" si="1"/>
        <v>0.9047619048</v>
      </c>
      <c r="J152" s="31" t="str">
        <f>IF(I152 = "NA", "NA", IF(I152 = Summary!$F$6, "Equal", IF(I152&gt;Summary!$F$6, "Above", "Below")))</f>
        <v>Above</v>
      </c>
      <c r="K152" s="44">
        <f>IFERROR((I152 - Summary!$F$6)/$G$3, "NA")</f>
        <v>0.7321418942</v>
      </c>
    </row>
    <row r="153" ht="14.25" customHeight="1">
      <c r="B153" s="41" t="s">
        <v>182</v>
      </c>
      <c r="C153" s="30" t="s">
        <v>183</v>
      </c>
      <c r="D153" s="42" t="s">
        <v>51</v>
      </c>
      <c r="E153" s="30" t="s">
        <v>7</v>
      </c>
      <c r="F153" s="31">
        <v>21.0</v>
      </c>
      <c r="G153" s="31">
        <v>21.0</v>
      </c>
      <c r="H153" s="31">
        <v>19.0</v>
      </c>
      <c r="I153" s="32">
        <f t="shared" si="1"/>
        <v>0.9047619048</v>
      </c>
      <c r="J153" s="31" t="str">
        <f>IF(I153 = "NA", "NA", IF(I153 = Summary!$F$6, "Equal", IF(I153&gt;Summary!$F$6, "Above", "Below")))</f>
        <v>Above</v>
      </c>
      <c r="K153" s="44">
        <f>IFERROR((I153 - Summary!$F$6)/$G$3, "NA")</f>
        <v>0.7321418942</v>
      </c>
    </row>
    <row r="154" ht="14.25" customHeight="1">
      <c r="B154" s="41" t="s">
        <v>1403</v>
      </c>
      <c r="C154" s="30" t="s">
        <v>1404</v>
      </c>
      <c r="D154" s="42" t="s">
        <v>122</v>
      </c>
      <c r="E154" s="30" t="s">
        <v>6</v>
      </c>
      <c r="F154" s="31">
        <v>42.0</v>
      </c>
      <c r="G154" s="31">
        <v>42.0</v>
      </c>
      <c r="H154" s="31">
        <v>38.0</v>
      </c>
      <c r="I154" s="32">
        <f t="shared" si="1"/>
        <v>0.9047619048</v>
      </c>
      <c r="J154" s="32" t="str">
        <f>IF(I154 = "NA", "NA", IF(I154 = Summary!$F$5, "Equal", IF(I154&gt;Summary!$F$5, "Above", "Below")))</f>
        <v>Above</v>
      </c>
      <c r="K154" s="45">
        <f>IFERROR((I154 - Summary!$F$5)/$F$3, "NA")</f>
        <v>0.8393660839</v>
      </c>
      <c r="L154" s="61" t="str">
        <f>VLOOKUP(B154,'Rating data'!$B$3:$D$682,3, False)</f>
        <v>#N/A</v>
      </c>
    </row>
    <row r="155" ht="14.25" customHeight="1">
      <c r="B155" s="41" t="s">
        <v>672</v>
      </c>
      <c r="C155" s="30" t="s">
        <v>673</v>
      </c>
      <c r="D155" s="42" t="s">
        <v>170</v>
      </c>
      <c r="E155" s="30" t="s">
        <v>6</v>
      </c>
      <c r="F155" s="31">
        <v>241.0</v>
      </c>
      <c r="G155" s="31">
        <v>241.0</v>
      </c>
      <c r="H155" s="31">
        <v>218.0</v>
      </c>
      <c r="I155" s="32">
        <f t="shared" si="1"/>
        <v>0.9045643154</v>
      </c>
      <c r="J155" s="32" t="str">
        <f>IF(I155 = "NA", "NA", IF(I155 = Summary!$F$5, "Equal", IF(I155&gt;Summary!$F$5, "Above", "Below")))</f>
        <v>Above</v>
      </c>
      <c r="K155" s="33">
        <f>IFERROR((I155 - Summary!$F$5)/$F$3, "NA")</f>
        <v>0.8381059603</v>
      </c>
      <c r="L155" s="61" t="str">
        <f>VLOOKUP(B155,'Rating data'!$B$3:$D$682,3, False)</f>
        <v>C</v>
      </c>
    </row>
    <row r="156" ht="14.25" customHeight="1">
      <c r="B156" s="41" t="s">
        <v>1405</v>
      </c>
      <c r="C156" s="30" t="s">
        <v>1406</v>
      </c>
      <c r="D156" s="42" t="s">
        <v>726</v>
      </c>
      <c r="E156" s="30" t="s">
        <v>6</v>
      </c>
      <c r="F156" s="31">
        <v>41.0</v>
      </c>
      <c r="G156" s="31">
        <v>41.0</v>
      </c>
      <c r="H156" s="31">
        <v>37.0</v>
      </c>
      <c r="I156" s="32">
        <f t="shared" si="1"/>
        <v>0.9024390244</v>
      </c>
      <c r="J156" s="32" t="str">
        <f>IF(I156 = "NA", "NA", IF(I156 = Summary!$F$5, "Equal", IF(I156&gt;Summary!$F$5, "Above", "Below")))</f>
        <v>Above</v>
      </c>
      <c r="K156" s="45">
        <f>IFERROR((I156 - Summary!$F$5)/$F$3, "NA")</f>
        <v>0.8245519481</v>
      </c>
      <c r="L156" s="61" t="str">
        <f>VLOOKUP(B156,'Rating data'!$B$3:$D$682,3, False)</f>
        <v>#N/A</v>
      </c>
    </row>
    <row r="157" ht="14.25" customHeight="1">
      <c r="B157" s="41" t="s">
        <v>1407</v>
      </c>
      <c r="C157" s="30" t="s">
        <v>1408</v>
      </c>
      <c r="D157" s="42" t="s">
        <v>51</v>
      </c>
      <c r="E157" s="30" t="s">
        <v>6</v>
      </c>
      <c r="F157" s="31">
        <v>41.0</v>
      </c>
      <c r="G157" s="31">
        <v>41.0</v>
      </c>
      <c r="H157" s="31">
        <v>37.0</v>
      </c>
      <c r="I157" s="32">
        <f t="shared" si="1"/>
        <v>0.9024390244</v>
      </c>
      <c r="J157" s="32" t="str">
        <f>IF(I157 = "NA", "NA", IF(I157 = Summary!$F$5, "Equal", IF(I157&gt;Summary!$F$5, "Above", "Below")))</f>
        <v>Above</v>
      </c>
      <c r="K157" s="45">
        <f>IFERROR((I157 - Summary!$F$5)/$F$3, "NA")</f>
        <v>0.8245519481</v>
      </c>
      <c r="L157" s="61" t="str">
        <f>VLOOKUP(B157,'Rating data'!$B$3:$D$682,3, False)</f>
        <v>#N/A</v>
      </c>
    </row>
    <row r="158" ht="14.25" customHeight="1">
      <c r="B158" s="41" t="s">
        <v>1187</v>
      </c>
      <c r="C158" s="30" t="s">
        <v>1188</v>
      </c>
      <c r="D158" s="42" t="s">
        <v>67</v>
      </c>
      <c r="E158" s="30" t="s">
        <v>6</v>
      </c>
      <c r="F158" s="31">
        <v>142.0</v>
      </c>
      <c r="G158" s="31">
        <v>142.0</v>
      </c>
      <c r="H158" s="31">
        <v>128.0</v>
      </c>
      <c r="I158" s="32">
        <f t="shared" si="1"/>
        <v>0.9014084507</v>
      </c>
      <c r="J158" s="32" t="str">
        <f>IF(I158 = "NA", "NA", IF(I158 = Summary!$F$5, "Equal", IF(I158&gt;Summary!$F$5, "Above", "Below")))</f>
        <v>Above</v>
      </c>
      <c r="K158" s="45">
        <f>IFERROR((I158 - Summary!$F$5)/$F$3, "NA")</f>
        <v>0.8179794794</v>
      </c>
      <c r="L158" s="61" t="str">
        <f>VLOOKUP(B158,'Rating data'!$B$3:$D$682,3, False)</f>
        <v>C</v>
      </c>
    </row>
    <row r="159" ht="14.25" customHeight="1">
      <c r="B159" s="41" t="s">
        <v>859</v>
      </c>
      <c r="C159" s="30" t="s">
        <v>860</v>
      </c>
      <c r="D159" s="42" t="s">
        <v>61</v>
      </c>
      <c r="E159" s="30" t="s">
        <v>6</v>
      </c>
      <c r="F159" s="31">
        <v>152.0</v>
      </c>
      <c r="G159" s="31">
        <v>152.0</v>
      </c>
      <c r="H159" s="31">
        <v>137.0</v>
      </c>
      <c r="I159" s="32">
        <f t="shared" si="1"/>
        <v>0.9013157895</v>
      </c>
      <c r="J159" s="32" t="str">
        <f>IF(I159 = "NA", "NA", IF(I159 = Summary!$F$5, "Equal", IF(I159&gt;Summary!$F$5, "Above", "Below")))</f>
        <v>Above</v>
      </c>
      <c r="K159" s="33">
        <f>IFERROR((I159 - Summary!$F$5)/$F$3, "NA")</f>
        <v>0.8173885337</v>
      </c>
      <c r="L159" s="61" t="str">
        <f>VLOOKUP(B159,'Rating data'!$B$3:$D$682,3, False)</f>
        <v>D</v>
      </c>
    </row>
    <row r="160" ht="14.25" customHeight="1">
      <c r="B160" s="41" t="s">
        <v>883</v>
      </c>
      <c r="C160" s="30" t="s">
        <v>884</v>
      </c>
      <c r="D160" s="42" t="s">
        <v>426</v>
      </c>
      <c r="E160" s="30" t="s">
        <v>6</v>
      </c>
      <c r="F160" s="31">
        <v>232.0</v>
      </c>
      <c r="G160" s="31">
        <v>232.0</v>
      </c>
      <c r="H160" s="31">
        <v>209.0</v>
      </c>
      <c r="I160" s="32">
        <f t="shared" si="1"/>
        <v>0.900862069</v>
      </c>
      <c r="J160" s="32" t="str">
        <f>IF(I160 = "NA", "NA", IF(I160 = Summary!$F$5, "Equal", IF(I160&gt;Summary!$F$5, "Above", "Below")))</f>
        <v>Above</v>
      </c>
      <c r="K160" s="45">
        <f>IFERROR((I160 - Summary!$F$5)/$F$3, "NA")</f>
        <v>0.8144949378</v>
      </c>
      <c r="L160" s="61" t="str">
        <f>VLOOKUP(B160,'Rating data'!$B$3:$D$682,3, False)</f>
        <v>#N/A</v>
      </c>
    </row>
    <row r="161" ht="14.25" customHeight="1">
      <c r="B161" s="41" t="s">
        <v>184</v>
      </c>
      <c r="C161" s="30" t="s">
        <v>185</v>
      </c>
      <c r="D161" s="42" t="s">
        <v>36</v>
      </c>
      <c r="E161" s="30" t="s">
        <v>7</v>
      </c>
      <c r="F161" s="31">
        <v>10.0</v>
      </c>
      <c r="G161" s="31">
        <v>10.0</v>
      </c>
      <c r="H161" s="31">
        <v>9.0</v>
      </c>
      <c r="I161" s="32">
        <f t="shared" si="1"/>
        <v>0.9</v>
      </c>
      <c r="J161" s="31" t="str">
        <f>IF(I161 = "NA", "NA", IF(I161 = Summary!$F$6, "Equal", IF(I161&gt;Summary!$F$6, "Above", "Below")))</f>
        <v>Above</v>
      </c>
      <c r="K161" s="43">
        <f>IFERROR((I161 - Summary!$F$6)/$G$3, "NA")</f>
        <v>0.7097461251</v>
      </c>
    </row>
    <row r="162" ht="14.25" customHeight="1">
      <c r="B162" s="41" t="s">
        <v>186</v>
      </c>
      <c r="C162" s="30" t="s">
        <v>187</v>
      </c>
      <c r="D162" s="42" t="s">
        <v>89</v>
      </c>
      <c r="E162" s="30" t="s">
        <v>7</v>
      </c>
      <c r="F162" s="31">
        <v>10.0</v>
      </c>
      <c r="G162" s="31">
        <v>10.0</v>
      </c>
      <c r="H162" s="31">
        <v>9.0</v>
      </c>
      <c r="I162" s="32">
        <f t="shared" si="1"/>
        <v>0.9</v>
      </c>
      <c r="J162" s="31" t="str">
        <f>IF(I162 = "NA", "NA", IF(I162 = Summary!$F$6, "Equal", IF(I162&gt;Summary!$F$6, "Above", "Below")))</f>
        <v>Above</v>
      </c>
      <c r="K162" s="44">
        <f>IFERROR((I162 - Summary!$F$6)/$G$3, "NA")</f>
        <v>0.7097461251</v>
      </c>
    </row>
    <row r="163" ht="14.25" customHeight="1">
      <c r="B163" s="41" t="s">
        <v>1409</v>
      </c>
      <c r="C163" s="30" t="s">
        <v>1410</v>
      </c>
      <c r="D163" s="42" t="s">
        <v>110</v>
      </c>
      <c r="E163" s="30" t="s">
        <v>6</v>
      </c>
      <c r="F163" s="31">
        <v>40.0</v>
      </c>
      <c r="G163" s="31">
        <v>40.0</v>
      </c>
      <c r="H163" s="31">
        <v>36.0</v>
      </c>
      <c r="I163" s="32">
        <f t="shared" si="1"/>
        <v>0.9</v>
      </c>
      <c r="J163" s="32" t="str">
        <f>IF(I163 = "NA", "NA", IF(I163 = Summary!$F$5, "Equal", IF(I163&gt;Summary!$F$5, "Above", "Below")))</f>
        <v>Above</v>
      </c>
      <c r="K163" s="33">
        <f>IFERROR((I163 - Summary!$F$5)/$F$3, "NA")</f>
        <v>0.8089971055</v>
      </c>
      <c r="L163" s="61" t="str">
        <f>VLOOKUP(B163,'Rating data'!$B$3:$D$682,3, False)</f>
        <v>#N/A</v>
      </c>
    </row>
    <row r="164" ht="14.25" customHeight="1">
      <c r="B164" s="41" t="s">
        <v>188</v>
      </c>
      <c r="C164" s="30" t="s">
        <v>189</v>
      </c>
      <c r="D164" s="42" t="s">
        <v>110</v>
      </c>
      <c r="E164" s="30" t="s">
        <v>7</v>
      </c>
      <c r="F164" s="31">
        <v>20.0</v>
      </c>
      <c r="G164" s="31">
        <v>20.0</v>
      </c>
      <c r="H164" s="31">
        <v>18.0</v>
      </c>
      <c r="I164" s="32">
        <f t="shared" si="1"/>
        <v>0.9</v>
      </c>
      <c r="J164" s="31" t="str">
        <f>IF(I164 = "NA", "NA", IF(I164 = Summary!$F$6, "Equal", IF(I164&gt;Summary!$F$6, "Above", "Below")))</f>
        <v>Above</v>
      </c>
      <c r="K164" s="43">
        <f>IFERROR((I164 - Summary!$F$6)/$G$3, "NA")</f>
        <v>0.7097461251</v>
      </c>
    </row>
    <row r="165" ht="14.25" customHeight="1">
      <c r="B165" s="41" t="s">
        <v>190</v>
      </c>
      <c r="C165" s="30" t="s">
        <v>191</v>
      </c>
      <c r="D165" s="42" t="s">
        <v>192</v>
      </c>
      <c r="E165" s="30" t="s">
        <v>7</v>
      </c>
      <c r="F165" s="31">
        <v>219.0</v>
      </c>
      <c r="G165" s="31">
        <v>219.0</v>
      </c>
      <c r="H165" s="31">
        <v>197.0</v>
      </c>
      <c r="I165" s="32">
        <f t="shared" si="1"/>
        <v>0.899543379</v>
      </c>
      <c r="J165" s="31" t="str">
        <f>IF(I165 = "NA", "NA", IF(I165 = Summary!$F$6, "Equal", IF(I165&gt;Summary!$F$6, "Above", "Below")))</f>
        <v>Above</v>
      </c>
      <c r="K165" s="43">
        <f>IFERROR((I165 - Summary!$F$6)/$G$3, "NA")</f>
        <v>0.7075985856</v>
      </c>
    </row>
    <row r="166" ht="14.25" customHeight="1">
      <c r="B166" s="41" t="s">
        <v>827</v>
      </c>
      <c r="C166" s="30" t="s">
        <v>828</v>
      </c>
      <c r="D166" s="42" t="s">
        <v>31</v>
      </c>
      <c r="E166" s="30" t="s">
        <v>6</v>
      </c>
      <c r="F166" s="31">
        <v>158.0</v>
      </c>
      <c r="G166" s="31">
        <v>158.0</v>
      </c>
      <c r="H166" s="31">
        <v>142.0</v>
      </c>
      <c r="I166" s="32">
        <f t="shared" si="1"/>
        <v>0.8987341772</v>
      </c>
      <c r="J166" s="32" t="str">
        <f>IF(I166 = "NA", "NA", IF(I166 = Summary!$F$5, "Equal", IF(I166&gt;Summary!$F$5, "Above", "Below")))</f>
        <v>Above</v>
      </c>
      <c r="K166" s="33">
        <f>IFERROR((I166 - Summary!$F$5)/$F$3, "NA")</f>
        <v>0.8009243391</v>
      </c>
      <c r="L166" s="61" t="str">
        <f>VLOOKUP(B166,'Rating data'!$B$3:$D$682,3, False)</f>
        <v>C</v>
      </c>
    </row>
    <row r="167" ht="14.25" customHeight="1">
      <c r="B167" s="41" t="s">
        <v>115</v>
      </c>
      <c r="C167" s="30" t="s">
        <v>116</v>
      </c>
      <c r="D167" s="42" t="s">
        <v>72</v>
      </c>
      <c r="E167" s="30" t="s">
        <v>6</v>
      </c>
      <c r="F167" s="31">
        <v>158.0</v>
      </c>
      <c r="G167" s="31">
        <v>158.0</v>
      </c>
      <c r="H167" s="31">
        <v>142.0</v>
      </c>
      <c r="I167" s="32">
        <f t="shared" si="1"/>
        <v>0.8987341772</v>
      </c>
      <c r="J167" s="32" t="str">
        <f>IF(I167 = "NA", "NA", IF(I167 = Summary!$F$5, "Equal", IF(I167&gt;Summary!$F$5, "Above", "Below")))</f>
        <v>Above</v>
      </c>
      <c r="K167" s="45">
        <f>IFERROR((I167 - Summary!$F$5)/$F$3, "NA")</f>
        <v>0.8009243391</v>
      </c>
      <c r="L167" s="61" t="str">
        <f>VLOOKUP(B167,'Rating data'!$B$3:$D$682,3, False)</f>
        <v>A</v>
      </c>
    </row>
    <row r="168" ht="14.25" customHeight="1">
      <c r="B168" s="41" t="s">
        <v>813</v>
      </c>
      <c r="C168" s="30" t="s">
        <v>814</v>
      </c>
      <c r="D168" s="42" t="s">
        <v>110</v>
      </c>
      <c r="E168" s="30" t="s">
        <v>6</v>
      </c>
      <c r="F168" s="31">
        <v>79.0</v>
      </c>
      <c r="G168" s="31">
        <v>79.0</v>
      </c>
      <c r="H168" s="31">
        <v>71.0</v>
      </c>
      <c r="I168" s="32">
        <f t="shared" si="1"/>
        <v>0.8987341772</v>
      </c>
      <c r="J168" s="32" t="str">
        <f>IF(I168 = "NA", "NA", IF(I168 = Summary!$F$5, "Equal", IF(I168&gt;Summary!$F$5, "Above", "Below")))</f>
        <v>Above</v>
      </c>
      <c r="K168" s="45">
        <f>IFERROR((I168 - Summary!$F$5)/$F$3, "NA")</f>
        <v>0.8009243391</v>
      </c>
      <c r="L168" s="61" t="str">
        <f>VLOOKUP(B168,'Rating data'!$B$3:$D$682,3, False)</f>
        <v>C</v>
      </c>
    </row>
    <row r="169" ht="14.25" customHeight="1">
      <c r="B169" s="41" t="s">
        <v>193</v>
      </c>
      <c r="C169" s="30" t="s">
        <v>194</v>
      </c>
      <c r="D169" s="42" t="s">
        <v>72</v>
      </c>
      <c r="E169" s="30" t="s">
        <v>7</v>
      </c>
      <c r="F169" s="31">
        <v>908.0</v>
      </c>
      <c r="G169" s="31">
        <v>908.0</v>
      </c>
      <c r="H169" s="31">
        <v>815.0</v>
      </c>
      <c r="I169" s="32">
        <f t="shared" si="1"/>
        <v>0.8975770925</v>
      </c>
      <c r="J169" s="31" t="str">
        <f>IF(I169 = "NA", "NA", IF(I169 = Summary!$F$6, "Equal", IF(I169&gt;Summary!$F$6, "Above", "Below")))</f>
        <v>Above</v>
      </c>
      <c r="K169" s="44">
        <f>IFERROR((I169 - Summary!$F$6)/$G$3, "NA")</f>
        <v>0.698350921</v>
      </c>
    </row>
    <row r="170" ht="14.25" customHeight="1">
      <c r="B170" s="41" t="s">
        <v>1411</v>
      </c>
      <c r="C170" s="30" t="s">
        <v>1412</v>
      </c>
      <c r="D170" s="42" t="s">
        <v>134</v>
      </c>
      <c r="E170" s="30" t="s">
        <v>6</v>
      </c>
      <c r="F170" s="31">
        <v>39.0</v>
      </c>
      <c r="G170" s="31">
        <v>39.0</v>
      </c>
      <c r="H170" s="31">
        <v>35.0</v>
      </c>
      <c r="I170" s="32">
        <f t="shared" si="1"/>
        <v>0.8974358974</v>
      </c>
      <c r="J170" s="32" t="str">
        <f>IF(I170 = "NA", "NA", IF(I170 = Summary!$F$5, "Equal", IF(I170&gt;Summary!$F$5, "Above", "Below")))</f>
        <v>Above</v>
      </c>
      <c r="K170" s="33">
        <f>IFERROR((I170 - Summary!$F$5)/$F$3, "NA")</f>
        <v>0.7926445786</v>
      </c>
      <c r="L170" s="61" t="str">
        <f>VLOOKUP(B170,'Rating data'!$B$3:$D$682,3, False)</f>
        <v>#N/A</v>
      </c>
    </row>
    <row r="171" ht="14.25" customHeight="1">
      <c r="B171" s="41" t="s">
        <v>1413</v>
      </c>
      <c r="C171" s="30" t="s">
        <v>1414</v>
      </c>
      <c r="D171" s="42" t="s">
        <v>61</v>
      </c>
      <c r="E171" s="30" t="s">
        <v>6</v>
      </c>
      <c r="F171" s="31">
        <v>39.0</v>
      </c>
      <c r="G171" s="31">
        <v>39.0</v>
      </c>
      <c r="H171" s="31">
        <v>35.0</v>
      </c>
      <c r="I171" s="32">
        <f t="shared" si="1"/>
        <v>0.8974358974</v>
      </c>
      <c r="J171" s="32" t="str">
        <f>IF(I171 = "NA", "NA", IF(I171 = Summary!$F$5, "Equal", IF(I171&gt;Summary!$F$5, "Above", "Below")))</f>
        <v>Above</v>
      </c>
      <c r="K171" s="45">
        <f>IFERROR((I171 - Summary!$F$5)/$F$3, "NA")</f>
        <v>0.7926445786</v>
      </c>
      <c r="L171" s="61" t="str">
        <f>VLOOKUP(B171,'Rating data'!$B$3:$D$682,3, False)</f>
        <v>#N/A</v>
      </c>
    </row>
    <row r="172" ht="14.25" customHeight="1">
      <c r="B172" s="41" t="s">
        <v>923</v>
      </c>
      <c r="C172" s="30" t="s">
        <v>924</v>
      </c>
      <c r="D172" s="42" t="s">
        <v>56</v>
      </c>
      <c r="E172" s="30" t="s">
        <v>6</v>
      </c>
      <c r="F172" s="31">
        <v>193.0</v>
      </c>
      <c r="G172" s="31">
        <v>193.0</v>
      </c>
      <c r="H172" s="31">
        <v>173.0</v>
      </c>
      <c r="I172" s="32">
        <f t="shared" si="1"/>
        <v>0.896373057</v>
      </c>
      <c r="J172" s="32" t="str">
        <f>IF(I172 = "NA", "NA", IF(I172 = Summary!$F$5, "Equal", IF(I172&gt;Summary!$F$5, "Above", "Below")))</f>
        <v>Above</v>
      </c>
      <c r="K172" s="33">
        <f>IFERROR((I172 - Summary!$F$5)/$F$3, "NA")</f>
        <v>0.7858663292</v>
      </c>
      <c r="L172" s="61" t="str">
        <f>VLOOKUP(B172,'Rating data'!$B$3:$D$682,3, False)</f>
        <v>D</v>
      </c>
    </row>
    <row r="173" ht="14.25" customHeight="1">
      <c r="B173" s="41" t="s">
        <v>1415</v>
      </c>
      <c r="C173" s="30" t="s">
        <v>1416</v>
      </c>
      <c r="D173" s="42" t="s">
        <v>28</v>
      </c>
      <c r="E173" s="30" t="s">
        <v>6</v>
      </c>
      <c r="F173" s="31">
        <v>48.0</v>
      </c>
      <c r="G173" s="31">
        <v>48.0</v>
      </c>
      <c r="H173" s="31">
        <v>43.0</v>
      </c>
      <c r="I173" s="32">
        <f t="shared" si="1"/>
        <v>0.8958333333</v>
      </c>
      <c r="J173" s="32" t="str">
        <f>IF(I173 = "NA", "NA", IF(I173 = Summary!$F$5, "Equal", IF(I173&gt;Summary!$F$5, "Above", "Below")))</f>
        <v>Above</v>
      </c>
      <c r="K173" s="33">
        <f>IFERROR((I173 - Summary!$F$5)/$F$3, "NA")</f>
        <v>0.7824242494</v>
      </c>
      <c r="L173" s="61" t="str">
        <f>VLOOKUP(B173,'Rating data'!$B$3:$D$682,3, False)</f>
        <v>#N/A</v>
      </c>
    </row>
    <row r="174" ht="14.25" customHeight="1">
      <c r="B174" s="41" t="s">
        <v>1241</v>
      </c>
      <c r="C174" s="30" t="s">
        <v>1242</v>
      </c>
      <c r="D174" s="42" t="s">
        <v>64</v>
      </c>
      <c r="E174" s="30" t="s">
        <v>6</v>
      </c>
      <c r="F174" s="31">
        <v>199.0</v>
      </c>
      <c r="G174" s="31">
        <v>199.0</v>
      </c>
      <c r="H174" s="31">
        <v>178.0</v>
      </c>
      <c r="I174" s="32">
        <f t="shared" si="1"/>
        <v>0.8944723618</v>
      </c>
      <c r="J174" s="32" t="str">
        <f>IF(I174 = "NA", "NA", IF(I174 = Summary!$F$5, "Equal", IF(I174&gt;Summary!$F$5, "Above", "Below")))</f>
        <v>Above</v>
      </c>
      <c r="K174" s="45">
        <f>IFERROR((I174 - Summary!$F$5)/$F$3, "NA")</f>
        <v>0.7737446732</v>
      </c>
      <c r="L174" s="61" t="str">
        <f>VLOOKUP(B174,'Rating data'!$B$3:$D$682,3, False)</f>
        <v>C</v>
      </c>
    </row>
    <row r="175" ht="14.25" customHeight="1">
      <c r="B175" s="41" t="s">
        <v>951</v>
      </c>
      <c r="C175" s="30" t="s">
        <v>952</v>
      </c>
      <c r="D175" s="42" t="s">
        <v>156</v>
      </c>
      <c r="E175" s="30" t="s">
        <v>6</v>
      </c>
      <c r="F175" s="31">
        <v>66.0</v>
      </c>
      <c r="G175" s="31">
        <v>66.0</v>
      </c>
      <c r="H175" s="31">
        <v>59.0</v>
      </c>
      <c r="I175" s="32">
        <f t="shared" si="1"/>
        <v>0.8939393939</v>
      </c>
      <c r="J175" s="32" t="str">
        <f>IF(I175 = "NA", "NA", IF(I175 = Summary!$F$5, "Equal", IF(I175&gt;Summary!$F$5, "Above", "Below")))</f>
        <v>Above</v>
      </c>
      <c r="K175" s="33">
        <f>IFERROR((I175 - Summary!$F$5)/$F$3, "NA")</f>
        <v>0.7703456784</v>
      </c>
      <c r="L175" s="61" t="str">
        <f>VLOOKUP(B175,'Rating data'!$B$3:$D$682,3, False)</f>
        <v>#N/A</v>
      </c>
    </row>
    <row r="176" ht="14.25" customHeight="1">
      <c r="B176" s="41" t="s">
        <v>195</v>
      </c>
      <c r="C176" s="30" t="s">
        <v>196</v>
      </c>
      <c r="D176" s="42" t="s">
        <v>67</v>
      </c>
      <c r="E176" s="30" t="s">
        <v>7</v>
      </c>
      <c r="F176" s="31">
        <v>56.0</v>
      </c>
      <c r="G176" s="31">
        <v>56.0</v>
      </c>
      <c r="H176" s="31">
        <v>50.0</v>
      </c>
      <c r="I176" s="32">
        <f t="shared" si="1"/>
        <v>0.8928571429</v>
      </c>
      <c r="J176" s="31" t="str">
        <f>IF(I176 = "NA", "NA", IF(I176 = Summary!$F$6, "Equal", IF(I176&gt;Summary!$F$6, "Above", "Below")))</f>
        <v>Above</v>
      </c>
      <c r="K176" s="44">
        <f>IFERROR((I176 - Summary!$F$6)/$G$3, "NA")</f>
        <v>0.6761524714</v>
      </c>
    </row>
    <row r="177" ht="14.25" customHeight="1">
      <c r="B177" s="41" t="s">
        <v>1417</v>
      </c>
      <c r="C177" s="30" t="s">
        <v>1418</v>
      </c>
      <c r="D177" s="42" t="s">
        <v>110</v>
      </c>
      <c r="E177" s="30" t="s">
        <v>6</v>
      </c>
      <c r="F177" s="31">
        <v>37.0</v>
      </c>
      <c r="G177" s="31">
        <v>37.0</v>
      </c>
      <c r="H177" s="31">
        <v>33.0</v>
      </c>
      <c r="I177" s="32">
        <f t="shared" si="1"/>
        <v>0.8918918919</v>
      </c>
      <c r="J177" s="32" t="str">
        <f>IF(I177 = "NA", "NA", IF(I177 = Summary!$F$5, "Equal", IF(I177&gt;Summary!$F$5, "Above", "Below")))</f>
        <v>Above</v>
      </c>
      <c r="K177" s="45">
        <f>IFERROR((I177 - Summary!$F$5)/$F$3, "NA")</f>
        <v>0.7572877638</v>
      </c>
      <c r="L177" s="61" t="str">
        <f>VLOOKUP(B177,'Rating data'!$B$3:$D$682,3, False)</f>
        <v>#N/A</v>
      </c>
    </row>
    <row r="178" ht="14.25" customHeight="1">
      <c r="B178" s="41" t="s">
        <v>166</v>
      </c>
      <c r="C178" s="30" t="s">
        <v>167</v>
      </c>
      <c r="D178" s="42" t="s">
        <v>110</v>
      </c>
      <c r="E178" s="30" t="s">
        <v>6</v>
      </c>
      <c r="F178" s="31">
        <v>240.0</v>
      </c>
      <c r="G178" s="31">
        <v>240.0</v>
      </c>
      <c r="H178" s="31">
        <v>214.0</v>
      </c>
      <c r="I178" s="32">
        <f t="shared" si="1"/>
        <v>0.8916666667</v>
      </c>
      <c r="J178" s="32" t="str">
        <f>IF(I178 = "NA", "NA", IF(I178 = Summary!$F$5, "Equal", IF(I178&gt;Summary!$F$5, "Above", "Below")))</f>
        <v>Above</v>
      </c>
      <c r="K178" s="45">
        <f>IFERROR((I178 - Summary!$F$5)/$F$3, "NA")</f>
        <v>0.7558513932</v>
      </c>
      <c r="L178" s="61" t="str">
        <f>VLOOKUP(B178,'Rating data'!$B$3:$D$682,3, False)</f>
        <v>C</v>
      </c>
    </row>
    <row r="179" ht="14.25" customHeight="1">
      <c r="B179" s="41" t="s">
        <v>913</v>
      </c>
      <c r="C179" s="30" t="s">
        <v>914</v>
      </c>
      <c r="D179" s="42" t="s">
        <v>56</v>
      </c>
      <c r="E179" s="30" t="s">
        <v>6</v>
      </c>
      <c r="F179" s="31">
        <v>377.0</v>
      </c>
      <c r="G179" s="31">
        <v>377.0</v>
      </c>
      <c r="H179" s="31">
        <v>336.0</v>
      </c>
      <c r="I179" s="32">
        <f t="shared" si="1"/>
        <v>0.8912466844</v>
      </c>
      <c r="J179" s="32" t="str">
        <f>IF(I179 = "NA", "NA", IF(I179 = Summary!$F$5, "Equal", IF(I179&gt;Summary!$F$5, "Above", "Below")))</f>
        <v>Above</v>
      </c>
      <c r="K179" s="33">
        <f>IFERROR((I179 - Summary!$F$5)/$F$3, "NA")</f>
        <v>0.7531729621</v>
      </c>
      <c r="L179" s="61" t="str">
        <f>VLOOKUP(B179,'Rating data'!$B$3:$D$682,3, False)</f>
        <v>#N/A</v>
      </c>
    </row>
    <row r="180" ht="14.25" customHeight="1">
      <c r="B180" s="41" t="s">
        <v>917</v>
      </c>
      <c r="C180" s="30" t="s">
        <v>918</v>
      </c>
      <c r="D180" s="42" t="s">
        <v>192</v>
      </c>
      <c r="E180" s="30" t="s">
        <v>6</v>
      </c>
      <c r="F180" s="31">
        <v>55.0</v>
      </c>
      <c r="G180" s="31">
        <v>55.0</v>
      </c>
      <c r="H180" s="31">
        <v>49.0</v>
      </c>
      <c r="I180" s="32">
        <f t="shared" si="1"/>
        <v>0.8909090909</v>
      </c>
      <c r="J180" s="32" t="str">
        <f>IF(I180 = "NA", "NA", IF(I180 = Summary!$F$5, "Equal", IF(I180&gt;Summary!$F$5, "Above", "Below")))</f>
        <v>Above</v>
      </c>
      <c r="K180" s="45">
        <f>IFERROR((I180 - Summary!$F$5)/$F$3, "NA")</f>
        <v>0.7510199648</v>
      </c>
      <c r="L180" s="61" t="str">
        <f>VLOOKUP(B180,'Rating data'!$B$3:$D$682,3, False)</f>
        <v>C</v>
      </c>
    </row>
    <row r="181" ht="14.25" customHeight="1">
      <c r="B181" s="41" t="s">
        <v>1053</v>
      </c>
      <c r="C181" s="30" t="s">
        <v>1054</v>
      </c>
      <c r="D181" s="42" t="s">
        <v>726</v>
      </c>
      <c r="E181" s="30" t="s">
        <v>6</v>
      </c>
      <c r="F181" s="31">
        <v>154.0</v>
      </c>
      <c r="G181" s="31">
        <v>154.0</v>
      </c>
      <c r="H181" s="31">
        <v>137.0</v>
      </c>
      <c r="I181" s="32">
        <f t="shared" si="1"/>
        <v>0.8896103896</v>
      </c>
      <c r="J181" s="32" t="str">
        <f>IF(I181 = "NA", "NA", IF(I181 = Summary!$F$5, "Equal", IF(I181&gt;Summary!$F$5, "Above", "Below")))</f>
        <v>Above</v>
      </c>
      <c r="K181" s="33">
        <f>IFERROR((I181 - Summary!$F$5)/$F$3, "NA")</f>
        <v>0.7427375162</v>
      </c>
      <c r="L181" s="61" t="str">
        <f>VLOOKUP(B181,'Rating data'!$B$3:$D$682,3, False)</f>
        <v>C</v>
      </c>
    </row>
    <row r="182" ht="14.25" customHeight="1">
      <c r="B182" s="41" t="s">
        <v>1131</v>
      </c>
      <c r="C182" s="30" t="s">
        <v>1132</v>
      </c>
      <c r="D182" s="42" t="s">
        <v>72</v>
      </c>
      <c r="E182" s="30" t="s">
        <v>6</v>
      </c>
      <c r="F182" s="31">
        <v>217.0</v>
      </c>
      <c r="G182" s="31">
        <v>217.0</v>
      </c>
      <c r="H182" s="31">
        <v>193.0</v>
      </c>
      <c r="I182" s="32">
        <f t="shared" si="1"/>
        <v>0.8894009217</v>
      </c>
      <c r="J182" s="32" t="str">
        <f>IF(I182 = "NA", "NA", IF(I182 = Summary!$F$5, "Equal", IF(I182&gt;Summary!$F$5, "Above", "Below")))</f>
        <v>Above</v>
      </c>
      <c r="K182" s="45">
        <f>IFERROR((I182 - Summary!$F$5)/$F$3, "NA")</f>
        <v>0.7414016373</v>
      </c>
      <c r="L182" s="61" t="str">
        <f>VLOOKUP(B182,'Rating data'!$B$3:$D$682,3, False)</f>
        <v>C</v>
      </c>
    </row>
    <row r="183" ht="14.25" customHeight="1">
      <c r="B183" s="41" t="s">
        <v>197</v>
      </c>
      <c r="C183" s="30" t="s">
        <v>198</v>
      </c>
      <c r="D183" s="42" t="s">
        <v>119</v>
      </c>
      <c r="E183" s="30" t="s">
        <v>7</v>
      </c>
      <c r="F183" s="31">
        <v>72.0</v>
      </c>
      <c r="G183" s="31">
        <v>72.0</v>
      </c>
      <c r="H183" s="31">
        <v>64.0</v>
      </c>
      <c r="I183" s="32">
        <f t="shared" si="1"/>
        <v>0.8888888889</v>
      </c>
      <c r="J183" s="31" t="str">
        <f>IF(I183 = "NA", "NA", IF(I183 = Summary!$F$6, "Equal", IF(I183&gt;Summary!$F$6, "Above", "Below")))</f>
        <v>Above</v>
      </c>
      <c r="K183" s="43">
        <f>IFERROR((I183 - Summary!$F$6)/$G$3, "NA")</f>
        <v>0.6574893305</v>
      </c>
    </row>
    <row r="184" ht="14.25" customHeight="1">
      <c r="B184" s="41" t="s">
        <v>199</v>
      </c>
      <c r="C184" s="30" t="s">
        <v>200</v>
      </c>
      <c r="D184" s="42" t="s">
        <v>56</v>
      </c>
      <c r="E184" s="30" t="s">
        <v>7</v>
      </c>
      <c r="F184" s="31">
        <v>18.0</v>
      </c>
      <c r="G184" s="31">
        <v>18.0</v>
      </c>
      <c r="H184" s="31">
        <v>16.0</v>
      </c>
      <c r="I184" s="32">
        <f t="shared" si="1"/>
        <v>0.8888888889</v>
      </c>
      <c r="J184" s="31" t="str">
        <f>IF(I184 = "NA", "NA", IF(I184 = Summary!$F$6, "Equal", IF(I184&gt;Summary!$F$6, "Above", "Below")))</f>
        <v>Above</v>
      </c>
      <c r="K184" s="43">
        <f>IFERROR((I184 - Summary!$F$6)/$G$3, "NA")</f>
        <v>0.6574893305</v>
      </c>
    </row>
    <row r="185" ht="14.25" customHeight="1">
      <c r="B185" s="41" t="s">
        <v>201</v>
      </c>
      <c r="C185" s="30" t="s">
        <v>202</v>
      </c>
      <c r="D185" s="42" t="s">
        <v>83</v>
      </c>
      <c r="E185" s="30" t="s">
        <v>7</v>
      </c>
      <c r="F185" s="31">
        <v>18.0</v>
      </c>
      <c r="G185" s="31">
        <v>18.0</v>
      </c>
      <c r="H185" s="31">
        <v>16.0</v>
      </c>
      <c r="I185" s="32">
        <f t="shared" si="1"/>
        <v>0.8888888889</v>
      </c>
      <c r="J185" s="31" t="str">
        <f>IF(I185 = "NA", "NA", IF(I185 = Summary!$F$6, "Equal", IF(I185&gt;Summary!$F$6, "Above", "Below")))</f>
        <v>Above</v>
      </c>
      <c r="K185" s="43">
        <f>IFERROR((I185 - Summary!$F$6)/$G$3, "NA")</f>
        <v>0.6574893305</v>
      </c>
    </row>
    <row r="186" ht="14.25" customHeight="1">
      <c r="B186" s="41" t="s">
        <v>825</v>
      </c>
      <c r="C186" s="30" t="s">
        <v>826</v>
      </c>
      <c r="D186" s="42" t="s">
        <v>72</v>
      </c>
      <c r="E186" s="30" t="s">
        <v>6</v>
      </c>
      <c r="F186" s="31">
        <v>196.0</v>
      </c>
      <c r="G186" s="31">
        <v>196.0</v>
      </c>
      <c r="H186" s="31">
        <v>174.0</v>
      </c>
      <c r="I186" s="32">
        <f t="shared" si="1"/>
        <v>0.887755102</v>
      </c>
      <c r="J186" s="32" t="str">
        <f>IF(I186 = "NA", "NA", IF(I186 = Summary!$F$5, "Equal", IF(I186&gt;Summary!$F$5, "Above", "Below")))</f>
        <v>Above</v>
      </c>
      <c r="K186" s="33">
        <f>IFERROR((I186 - Summary!$F$5)/$F$3, "NA")</f>
        <v>0.7309054466</v>
      </c>
      <c r="L186" s="61" t="str">
        <f>VLOOKUP(B186,'Rating data'!$B$3:$D$682,3, False)</f>
        <v>#N/A</v>
      </c>
    </row>
    <row r="187" ht="14.25" customHeight="1">
      <c r="B187" s="41" t="s">
        <v>203</v>
      </c>
      <c r="C187" s="30" t="s">
        <v>204</v>
      </c>
      <c r="D187" s="42" t="s">
        <v>61</v>
      </c>
      <c r="E187" s="30" t="s">
        <v>7</v>
      </c>
      <c r="F187" s="31">
        <v>96.0</v>
      </c>
      <c r="G187" s="31">
        <v>96.0</v>
      </c>
      <c r="H187" s="31">
        <v>85.0</v>
      </c>
      <c r="I187" s="32">
        <f t="shared" si="1"/>
        <v>0.8854166667</v>
      </c>
      <c r="J187" s="31" t="str">
        <f>IF(I187 = "NA", "NA", IF(I187 = Summary!$F$6, "Equal", IF(I187&gt;Summary!$F$6, "Above", "Below")))</f>
        <v>Above</v>
      </c>
      <c r="K187" s="43">
        <f>IFERROR((I187 - Summary!$F$6)/$G$3, "NA")</f>
        <v>0.6411590822</v>
      </c>
    </row>
    <row r="188" ht="14.25" customHeight="1">
      <c r="B188" s="41" t="s">
        <v>252</v>
      </c>
      <c r="C188" s="30" t="s">
        <v>253</v>
      </c>
      <c r="D188" s="42" t="s">
        <v>122</v>
      </c>
      <c r="E188" s="30" t="s">
        <v>6</v>
      </c>
      <c r="F188" s="31">
        <v>209.0</v>
      </c>
      <c r="G188" s="31">
        <v>209.0</v>
      </c>
      <c r="H188" s="31">
        <v>185.0</v>
      </c>
      <c r="I188" s="32">
        <f t="shared" si="1"/>
        <v>0.8851674641</v>
      </c>
      <c r="J188" s="32" t="str">
        <f>IF(I188 = "NA", "NA", IF(I188 = Summary!$F$5, "Equal", IF(I188&gt;Summary!$F$5, "Above", "Below")))</f>
        <v>Above</v>
      </c>
      <c r="K188" s="33">
        <f>IFERROR((I188 - Summary!$F$5)/$F$3, "NA")</f>
        <v>0.7144028234</v>
      </c>
      <c r="L188" s="61" t="str">
        <f>VLOOKUP(B188,'Rating data'!$B$3:$D$682,3, False)</f>
        <v>C</v>
      </c>
    </row>
    <row r="189" ht="14.25" customHeight="1">
      <c r="B189" s="41" t="s">
        <v>925</v>
      </c>
      <c r="C189" s="30" t="s">
        <v>926</v>
      </c>
      <c r="D189" s="42" t="s">
        <v>1357</v>
      </c>
      <c r="E189" s="30" t="s">
        <v>6</v>
      </c>
      <c r="F189" s="31">
        <v>235.0</v>
      </c>
      <c r="G189" s="31">
        <v>235.0</v>
      </c>
      <c r="H189" s="31">
        <v>208.0</v>
      </c>
      <c r="I189" s="32">
        <f t="shared" si="1"/>
        <v>0.885106383</v>
      </c>
      <c r="J189" s="32" t="str">
        <f>IF(I189 = "NA", "NA", IF(I189 = Summary!$F$5, "Equal", IF(I189&gt;Summary!$F$5, "Above", "Below")))</f>
        <v>Above</v>
      </c>
      <c r="K189" s="45">
        <f>IFERROR((I189 - Summary!$F$5)/$F$3, "NA")</f>
        <v>0.7140132793</v>
      </c>
      <c r="L189" s="61" t="str">
        <f>VLOOKUP(B189,'Rating data'!$B$3:$D$682,3, False)</f>
        <v>C</v>
      </c>
    </row>
    <row r="190" ht="14.25" customHeight="1">
      <c r="B190" s="41" t="s">
        <v>1419</v>
      </c>
      <c r="C190" s="30" t="s">
        <v>1420</v>
      </c>
      <c r="D190" s="42" t="s">
        <v>67</v>
      </c>
      <c r="E190" s="30" t="s">
        <v>6</v>
      </c>
      <c r="F190" s="31">
        <v>43.0</v>
      </c>
      <c r="G190" s="31">
        <v>43.0</v>
      </c>
      <c r="H190" s="31">
        <v>38.0</v>
      </c>
      <c r="I190" s="32">
        <f t="shared" si="1"/>
        <v>0.8837209302</v>
      </c>
      <c r="J190" s="32" t="str">
        <f>IF(I190 = "NA", "NA", IF(I190 = Summary!$F$5, "Equal", IF(I190&gt;Summary!$F$5, "Above", "Below")))</f>
        <v>Above</v>
      </c>
      <c r="K190" s="33">
        <f>IFERROR((I190 - Summary!$F$5)/$F$3, "NA")</f>
        <v>0.7051775745</v>
      </c>
      <c r="L190" s="61" t="str">
        <f>VLOOKUP(B190,'Rating data'!$B$3:$D$682,3, False)</f>
        <v>#N/A</v>
      </c>
    </row>
    <row r="191" ht="14.25" customHeight="1">
      <c r="B191" s="41" t="s">
        <v>241</v>
      </c>
      <c r="C191" s="30" t="s">
        <v>242</v>
      </c>
      <c r="D191" s="42" t="s">
        <v>56</v>
      </c>
      <c r="E191" s="30" t="s">
        <v>6</v>
      </c>
      <c r="F191" s="31">
        <v>232.0</v>
      </c>
      <c r="G191" s="31">
        <v>232.0</v>
      </c>
      <c r="H191" s="31">
        <v>205.0</v>
      </c>
      <c r="I191" s="32">
        <f t="shared" si="1"/>
        <v>0.8836206897</v>
      </c>
      <c r="J191" s="32" t="str">
        <f>IF(I191 = "NA", "NA", IF(I191 = Summary!$F$5, "Equal", IF(I191&gt;Summary!$F$5, "Above", "Below")))</f>
        <v>Above</v>
      </c>
      <c r="K191" s="45">
        <f>IFERROR((I191 - Summary!$F$5)/$F$3, "NA")</f>
        <v>0.7045382917</v>
      </c>
      <c r="L191" s="61" t="str">
        <f>VLOOKUP(B191,'Rating data'!$B$3:$D$682,3, False)</f>
        <v>C</v>
      </c>
    </row>
    <row r="192" ht="14.25" customHeight="1">
      <c r="B192" s="41" t="s">
        <v>1421</v>
      </c>
      <c r="C192" s="30" t="s">
        <v>1422</v>
      </c>
      <c r="D192" s="42" t="s">
        <v>92</v>
      </c>
      <c r="E192" s="30" t="s">
        <v>6</v>
      </c>
      <c r="F192" s="31">
        <v>103.0</v>
      </c>
      <c r="G192" s="31">
        <v>103.0</v>
      </c>
      <c r="H192" s="31">
        <v>91.0</v>
      </c>
      <c r="I192" s="32">
        <f t="shared" si="1"/>
        <v>0.8834951456</v>
      </c>
      <c r="J192" s="32" t="str">
        <f>IF(I192 = "NA", "NA", IF(I192 = Summary!$F$5, "Equal", IF(I192&gt;Summary!$F$5, "Above", "Below")))</f>
        <v>Above</v>
      </c>
      <c r="K192" s="33">
        <f>IFERROR((I192 - Summary!$F$5)/$F$3, "NA")</f>
        <v>0.7037376365</v>
      </c>
      <c r="L192" s="61" t="str">
        <f>VLOOKUP(B192,'Rating data'!$B$3:$D$682,3, False)</f>
        <v>#N/A</v>
      </c>
    </row>
    <row r="193" ht="14.25" customHeight="1">
      <c r="B193" s="41" t="s">
        <v>205</v>
      </c>
      <c r="C193" s="30" t="s">
        <v>206</v>
      </c>
      <c r="D193" s="42" t="s">
        <v>77</v>
      </c>
      <c r="E193" s="30" t="s">
        <v>7</v>
      </c>
      <c r="F193" s="31">
        <v>17.0</v>
      </c>
      <c r="G193" s="31">
        <v>17.0</v>
      </c>
      <c r="H193" s="31">
        <v>15.0</v>
      </c>
      <c r="I193" s="32">
        <f t="shared" si="1"/>
        <v>0.8823529412</v>
      </c>
      <c r="J193" s="31" t="str">
        <f>IF(I193 = "NA", "NA", IF(I193 = Summary!$F$6, "Equal", IF(I193&gt;Summary!$F$6, "Above", "Below")))</f>
        <v>Above</v>
      </c>
      <c r="K193" s="43">
        <f>IFERROR((I193 - Summary!$F$6)/$G$3, "NA")</f>
        <v>0.6267500396</v>
      </c>
    </row>
    <row r="194" ht="14.25" customHeight="1">
      <c r="B194" s="41" t="s">
        <v>981</v>
      </c>
      <c r="C194" s="30" t="s">
        <v>982</v>
      </c>
      <c r="D194" s="42" t="s">
        <v>61</v>
      </c>
      <c r="E194" s="30" t="s">
        <v>6</v>
      </c>
      <c r="F194" s="31">
        <v>127.0</v>
      </c>
      <c r="G194" s="31">
        <v>127.0</v>
      </c>
      <c r="H194" s="31">
        <v>112.0</v>
      </c>
      <c r="I194" s="32">
        <f t="shared" si="1"/>
        <v>0.8818897638</v>
      </c>
      <c r="J194" s="32" t="str">
        <f>IF(I194 = "NA", "NA", IF(I194 = Summary!$F$5, "Equal", IF(I194&gt;Summary!$F$5, "Above", "Below")))</f>
        <v>Above</v>
      </c>
      <c r="K194" s="33">
        <f>IFERROR((I194 - Summary!$F$5)/$F$3, "NA")</f>
        <v>0.6934993371</v>
      </c>
      <c r="L194" s="61" t="str">
        <f>VLOOKUP(B194,'Rating data'!$B$3:$D$682,3, False)</f>
        <v>E</v>
      </c>
    </row>
    <row r="195" ht="14.25" customHeight="1">
      <c r="B195" s="41" t="s">
        <v>298</v>
      </c>
      <c r="C195" s="30" t="s">
        <v>299</v>
      </c>
      <c r="D195" s="42" t="s">
        <v>28</v>
      </c>
      <c r="E195" s="30" t="s">
        <v>6</v>
      </c>
      <c r="F195" s="31">
        <v>118.0</v>
      </c>
      <c r="G195" s="31">
        <v>118.0</v>
      </c>
      <c r="H195" s="31">
        <v>104.0</v>
      </c>
      <c r="I195" s="32">
        <f t="shared" si="1"/>
        <v>0.8813559322</v>
      </c>
      <c r="J195" s="32" t="str">
        <f>IF(I195 = "NA", "NA", IF(I195 = Summary!$F$5, "Equal", IF(I195&gt;Summary!$F$5, "Above", "Below")))</f>
        <v>Above</v>
      </c>
      <c r="K195" s="33">
        <f>IFERROR((I195 - Summary!$F$5)/$F$3, "NA")</f>
        <v>0.690094834</v>
      </c>
      <c r="L195" s="61" t="str">
        <f>VLOOKUP(B195,'Rating data'!$B$3:$D$682,3, False)</f>
        <v>D</v>
      </c>
    </row>
    <row r="196" ht="14.25" customHeight="1">
      <c r="B196" s="41" t="s">
        <v>885</v>
      </c>
      <c r="C196" s="30" t="s">
        <v>886</v>
      </c>
      <c r="D196" s="42" t="s">
        <v>42</v>
      </c>
      <c r="E196" s="30" t="s">
        <v>6</v>
      </c>
      <c r="F196" s="31">
        <v>59.0</v>
      </c>
      <c r="G196" s="31">
        <v>59.0</v>
      </c>
      <c r="H196" s="31">
        <v>52.0</v>
      </c>
      <c r="I196" s="32">
        <f t="shared" si="1"/>
        <v>0.8813559322</v>
      </c>
      <c r="J196" s="32" t="str">
        <f>IF(I196 = "NA", "NA", IF(I196 = Summary!$F$5, "Equal", IF(I196&gt;Summary!$F$5, "Above", "Below")))</f>
        <v>Above</v>
      </c>
      <c r="K196" s="33">
        <f>IFERROR((I196 - Summary!$F$5)/$F$3, "NA")</f>
        <v>0.690094834</v>
      </c>
      <c r="L196" s="61" t="str">
        <f>VLOOKUP(B196,'Rating data'!$B$3:$D$682,3, False)</f>
        <v>#N/A</v>
      </c>
    </row>
    <row r="197" ht="14.25" customHeight="1">
      <c r="B197" s="41" t="s">
        <v>207</v>
      </c>
      <c r="C197" s="30" t="s">
        <v>208</v>
      </c>
      <c r="D197" s="42" t="s">
        <v>56</v>
      </c>
      <c r="E197" s="30" t="s">
        <v>7</v>
      </c>
      <c r="F197" s="31">
        <v>244.0</v>
      </c>
      <c r="G197" s="31">
        <v>244.0</v>
      </c>
      <c r="H197" s="31">
        <v>215.0</v>
      </c>
      <c r="I197" s="32">
        <f t="shared" si="1"/>
        <v>0.881147541</v>
      </c>
      <c r="J197" s="31" t="str">
        <f>IF(I197 = "NA", "NA", IF(I197 = Summary!$F$6, "Equal", IF(I197&gt;Summary!$F$6, "Above", "Below")))</f>
        <v>Above</v>
      </c>
      <c r="K197" s="44">
        <f>IFERROR((I197 - Summary!$F$6)/$G$3, "NA")</f>
        <v>0.6210809081</v>
      </c>
    </row>
    <row r="198" ht="14.25" customHeight="1">
      <c r="B198" s="41" t="s">
        <v>1423</v>
      </c>
      <c r="C198" s="30" t="s">
        <v>1424</v>
      </c>
      <c r="D198" s="42" t="s">
        <v>435</v>
      </c>
      <c r="E198" s="30" t="s">
        <v>6</v>
      </c>
      <c r="F198" s="31">
        <v>42.0</v>
      </c>
      <c r="G198" s="31">
        <v>42.0</v>
      </c>
      <c r="H198" s="31">
        <v>37.0</v>
      </c>
      <c r="I198" s="32">
        <f t="shared" si="1"/>
        <v>0.880952381</v>
      </c>
      <c r="J198" s="32" t="str">
        <f>IF(I198 = "NA", "NA", IF(I198 = Summary!$F$5, "Equal", IF(I198&gt;Summary!$F$5, "Above", "Below")))</f>
        <v>Above</v>
      </c>
      <c r="K198" s="33">
        <f>IFERROR((I198 - Summary!$F$5)/$F$3, "NA")</f>
        <v>0.6875211917</v>
      </c>
      <c r="L198" s="61" t="str">
        <f>VLOOKUP(B198,'Rating data'!$B$3:$D$682,3, False)</f>
        <v>#N/A</v>
      </c>
    </row>
    <row r="199" ht="14.25" customHeight="1">
      <c r="B199" s="41" t="s">
        <v>1425</v>
      </c>
      <c r="C199" s="30" t="s">
        <v>1426</v>
      </c>
      <c r="D199" s="42" t="s">
        <v>83</v>
      </c>
      <c r="E199" s="30" t="s">
        <v>6</v>
      </c>
      <c r="F199" s="31">
        <v>42.0</v>
      </c>
      <c r="G199" s="31">
        <v>42.0</v>
      </c>
      <c r="H199" s="31">
        <v>37.0</v>
      </c>
      <c r="I199" s="32">
        <f t="shared" si="1"/>
        <v>0.880952381</v>
      </c>
      <c r="J199" s="32" t="str">
        <f>IF(I199 = "NA", "NA", IF(I199 = Summary!$F$5, "Equal", IF(I199&gt;Summary!$F$5, "Above", "Below")))</f>
        <v>Above</v>
      </c>
      <c r="K199" s="45">
        <f>IFERROR((I199 - Summary!$F$5)/$F$3, "NA")</f>
        <v>0.6875211917</v>
      </c>
      <c r="L199" s="61" t="str">
        <f>VLOOKUP(B199,'Rating data'!$B$3:$D$682,3, False)</f>
        <v>#N/A</v>
      </c>
    </row>
    <row r="200" ht="14.25" customHeight="1">
      <c r="B200" s="41" t="s">
        <v>1051</v>
      </c>
      <c r="C200" s="30" t="s">
        <v>1052</v>
      </c>
      <c r="D200" s="42" t="s">
        <v>101</v>
      </c>
      <c r="E200" s="30" t="s">
        <v>6</v>
      </c>
      <c r="F200" s="31">
        <v>42.0</v>
      </c>
      <c r="G200" s="31">
        <v>42.0</v>
      </c>
      <c r="H200" s="31">
        <v>37.0</v>
      </c>
      <c r="I200" s="32">
        <f t="shared" si="1"/>
        <v>0.880952381</v>
      </c>
      <c r="J200" s="32" t="str">
        <f>IF(I200 = "NA", "NA", IF(I200 = Summary!$F$5, "Equal", IF(I200&gt;Summary!$F$5, "Above", "Below")))</f>
        <v>Above</v>
      </c>
      <c r="K200" s="33">
        <f>IFERROR((I200 - Summary!$F$5)/$F$3, "NA")</f>
        <v>0.6875211917</v>
      </c>
      <c r="L200" s="61" t="str">
        <f>VLOOKUP(B200,'Rating data'!$B$3:$D$682,3, False)</f>
        <v>C</v>
      </c>
    </row>
    <row r="201" ht="14.25" customHeight="1">
      <c r="B201" s="41" t="s">
        <v>1035</v>
      </c>
      <c r="C201" s="30" t="s">
        <v>1036</v>
      </c>
      <c r="D201" s="42" t="s">
        <v>495</v>
      </c>
      <c r="E201" s="30" t="s">
        <v>6</v>
      </c>
      <c r="F201" s="31">
        <v>175.0</v>
      </c>
      <c r="G201" s="31">
        <v>175.0</v>
      </c>
      <c r="H201" s="31">
        <v>154.0</v>
      </c>
      <c r="I201" s="32">
        <f t="shared" si="1"/>
        <v>0.88</v>
      </c>
      <c r="J201" s="32" t="str">
        <f>IF(I201 = "NA", "NA", IF(I201 = Summary!$F$5, "Equal", IF(I201&gt;Summary!$F$5, "Above", "Below")))</f>
        <v>Above</v>
      </c>
      <c r="K201" s="33">
        <f>IFERROR((I201 - Summary!$F$5)/$F$3, "NA")</f>
        <v>0.681447396</v>
      </c>
      <c r="L201" s="61" t="str">
        <f>VLOOKUP(B201,'Rating data'!$B$3:$D$682,3, False)</f>
        <v>D</v>
      </c>
    </row>
    <row r="202" ht="14.25" customHeight="1">
      <c r="B202" s="41" t="s">
        <v>608</v>
      </c>
      <c r="C202" s="30" t="s">
        <v>609</v>
      </c>
      <c r="D202" s="42" t="s">
        <v>45</v>
      </c>
      <c r="E202" s="30" t="s">
        <v>6</v>
      </c>
      <c r="F202" s="31">
        <v>199.0</v>
      </c>
      <c r="G202" s="31">
        <v>199.0</v>
      </c>
      <c r="H202" s="31">
        <v>175.0</v>
      </c>
      <c r="I202" s="32">
        <f t="shared" si="1"/>
        <v>0.8793969849</v>
      </c>
      <c r="J202" s="32" t="str">
        <f>IF(I202 = "NA", "NA", IF(I202 = Summary!$F$5, "Equal", IF(I202&gt;Summary!$F$5, "Above", "Below")))</f>
        <v>Above</v>
      </c>
      <c r="K202" s="45">
        <f>IFERROR((I202 - Summary!$F$5)/$F$3, "NA")</f>
        <v>0.6776016762</v>
      </c>
      <c r="L202" s="61" t="str">
        <f>VLOOKUP(B202,'Rating data'!$B$3:$D$682,3, False)</f>
        <v>C</v>
      </c>
    </row>
    <row r="203" ht="14.25" customHeight="1">
      <c r="B203" s="41" t="s">
        <v>209</v>
      </c>
      <c r="C203" s="30" t="s">
        <v>210</v>
      </c>
      <c r="D203" s="42" t="s">
        <v>42</v>
      </c>
      <c r="E203" s="30" t="s">
        <v>7</v>
      </c>
      <c r="F203" s="31">
        <v>331.0</v>
      </c>
      <c r="G203" s="31">
        <v>331.0</v>
      </c>
      <c r="H203" s="31">
        <v>291.0</v>
      </c>
      <c r="I203" s="32">
        <f t="shared" si="1"/>
        <v>0.8791540785</v>
      </c>
      <c r="J203" s="31" t="str">
        <f>IF(I203 = "NA", "NA", IF(I203 = Summary!$F$6, "Equal", IF(I203&gt;Summary!$F$6, "Above", "Below")))</f>
        <v>Above</v>
      </c>
      <c r="K203" s="44">
        <f>IFERROR((I203 - Summary!$F$6)/$G$3, "NA")</f>
        <v>0.6117054319</v>
      </c>
    </row>
    <row r="204" ht="14.25" customHeight="1">
      <c r="B204" s="41" t="s">
        <v>1427</v>
      </c>
      <c r="C204" s="30" t="s">
        <v>1428</v>
      </c>
      <c r="D204" s="42" t="s">
        <v>77</v>
      </c>
      <c r="E204" s="30" t="s">
        <v>6</v>
      </c>
      <c r="F204" s="31">
        <v>33.0</v>
      </c>
      <c r="G204" s="31">
        <v>33.0</v>
      </c>
      <c r="H204" s="31">
        <v>29.0</v>
      </c>
      <c r="I204" s="32">
        <f t="shared" si="1"/>
        <v>0.8787878788</v>
      </c>
      <c r="J204" s="32" t="str">
        <f>IF(I204 = "NA", "NA", IF(I204 = Summary!$F$5, "Equal", IF(I204&gt;Summary!$F$5, "Above", "Below")))</f>
        <v>Above</v>
      </c>
      <c r="K204" s="33">
        <f>IFERROR((I204 - Summary!$F$5)/$F$3, "NA")</f>
        <v>0.6737171106</v>
      </c>
      <c r="L204" s="61" t="str">
        <f>VLOOKUP(B204,'Rating data'!$B$3:$D$682,3, False)</f>
        <v>#N/A</v>
      </c>
    </row>
    <row r="205" ht="14.25" customHeight="1">
      <c r="B205" s="41" t="s">
        <v>1429</v>
      </c>
      <c r="C205" s="30" t="s">
        <v>1430</v>
      </c>
      <c r="D205" s="42" t="s">
        <v>61</v>
      </c>
      <c r="E205" s="30" t="s">
        <v>6</v>
      </c>
      <c r="F205" s="31">
        <v>41.0</v>
      </c>
      <c r="G205" s="31">
        <v>41.0</v>
      </c>
      <c r="H205" s="31">
        <v>36.0</v>
      </c>
      <c r="I205" s="32">
        <f t="shared" si="1"/>
        <v>0.8780487805</v>
      </c>
      <c r="J205" s="32" t="str">
        <f>IF(I205 = "NA", "NA", IF(I205 = Summary!$F$5, "Equal", IF(I205&gt;Summary!$F$5, "Above", "Below")))</f>
        <v>Above</v>
      </c>
      <c r="K205" s="33">
        <f>IFERROR((I205 - Summary!$F$5)/$F$3, "NA")</f>
        <v>0.6690035219</v>
      </c>
      <c r="L205" s="61" t="str">
        <f>VLOOKUP(B205,'Rating data'!$B$3:$D$682,3, False)</f>
        <v>#N/A</v>
      </c>
    </row>
    <row r="206" ht="14.25" customHeight="1">
      <c r="B206" s="41" t="s">
        <v>105</v>
      </c>
      <c r="C206" s="30" t="s">
        <v>106</v>
      </c>
      <c r="D206" s="42" t="s">
        <v>107</v>
      </c>
      <c r="E206" s="30" t="s">
        <v>6</v>
      </c>
      <c r="F206" s="31">
        <v>205.0</v>
      </c>
      <c r="G206" s="31">
        <v>205.0</v>
      </c>
      <c r="H206" s="31">
        <v>180.0</v>
      </c>
      <c r="I206" s="32">
        <f t="shared" si="1"/>
        <v>0.8780487805</v>
      </c>
      <c r="J206" s="32" t="str">
        <f>IF(I206 = "NA", "NA", IF(I206 = Summary!$F$5, "Equal", IF(I206&gt;Summary!$F$5, "Above", "Below")))</f>
        <v>Above</v>
      </c>
      <c r="K206" s="33">
        <f>IFERROR((I206 - Summary!$F$5)/$F$3, "NA")</f>
        <v>0.6690035219</v>
      </c>
      <c r="L206" s="61" t="str">
        <f>VLOOKUP(B206,'Rating data'!$B$3:$D$682,3, False)</f>
        <v>C</v>
      </c>
    </row>
    <row r="207" ht="14.25" customHeight="1">
      <c r="B207" s="41" t="s">
        <v>1431</v>
      </c>
      <c r="C207" s="30" t="s">
        <v>1432</v>
      </c>
      <c r="D207" s="42" t="s">
        <v>31</v>
      </c>
      <c r="E207" s="30" t="s">
        <v>6</v>
      </c>
      <c r="F207" s="31">
        <v>73.0</v>
      </c>
      <c r="G207" s="31">
        <v>73.0</v>
      </c>
      <c r="H207" s="31">
        <v>64.0</v>
      </c>
      <c r="I207" s="32">
        <f t="shared" si="1"/>
        <v>0.8767123288</v>
      </c>
      <c r="J207" s="32" t="str">
        <f>IF(I207 = "NA", "NA", IF(I207 = Summary!$F$5, "Equal", IF(I207&gt;Summary!$F$5, "Above", "Below")))</f>
        <v>Above</v>
      </c>
      <c r="K207" s="33">
        <f>IFERROR((I207 - Summary!$F$5)/$F$3, "NA")</f>
        <v>0.6604803205</v>
      </c>
      <c r="L207" s="61" t="str">
        <f>VLOOKUP(B207,'Rating data'!$B$3:$D$682,3, False)</f>
        <v>#N/A</v>
      </c>
    </row>
    <row r="208" ht="14.25" customHeight="1">
      <c r="B208" s="41" t="s">
        <v>1237</v>
      </c>
      <c r="C208" s="30" t="s">
        <v>1238</v>
      </c>
      <c r="D208" s="42" t="s">
        <v>67</v>
      </c>
      <c r="E208" s="30" t="s">
        <v>6</v>
      </c>
      <c r="F208" s="31">
        <v>73.0</v>
      </c>
      <c r="G208" s="31">
        <v>73.0</v>
      </c>
      <c r="H208" s="31">
        <v>64.0</v>
      </c>
      <c r="I208" s="32">
        <f t="shared" si="1"/>
        <v>0.8767123288</v>
      </c>
      <c r="J208" s="32" t="str">
        <f>IF(I208 = "NA", "NA", IF(I208 = Summary!$F$5, "Equal", IF(I208&gt;Summary!$F$5, "Above", "Below")))</f>
        <v>Above</v>
      </c>
      <c r="K208" s="45">
        <f>IFERROR((I208 - Summary!$F$5)/$F$3, "NA")</f>
        <v>0.6604803205</v>
      </c>
      <c r="L208" s="61" t="str">
        <f>VLOOKUP(B208,'Rating data'!$B$3:$D$682,3, False)</f>
        <v>#N/A</v>
      </c>
    </row>
    <row r="209" ht="14.25" customHeight="1">
      <c r="B209" s="41" t="s">
        <v>211</v>
      </c>
      <c r="C209" s="30" t="s">
        <v>212</v>
      </c>
      <c r="D209" s="42" t="s">
        <v>92</v>
      </c>
      <c r="E209" s="30" t="s">
        <v>7</v>
      </c>
      <c r="F209" s="31">
        <v>105.0</v>
      </c>
      <c r="G209" s="31">
        <v>105.0</v>
      </c>
      <c r="H209" s="31">
        <v>92.0</v>
      </c>
      <c r="I209" s="32">
        <f t="shared" si="1"/>
        <v>0.8761904762</v>
      </c>
      <c r="J209" s="31" t="str">
        <f>IF(I209 = "NA", "NA", IF(I209 = Summary!$F$6, "Equal", IF(I209&gt;Summary!$F$6, "Above", "Below")))</f>
        <v>Above</v>
      </c>
      <c r="K209" s="44">
        <f>IFERROR((I209 - Summary!$F$6)/$G$3, "NA")</f>
        <v>0.5977672796</v>
      </c>
    </row>
    <row r="210" ht="14.25" customHeight="1">
      <c r="B210" s="41" t="s">
        <v>295</v>
      </c>
      <c r="C210" s="30" t="s">
        <v>296</v>
      </c>
      <c r="D210" s="42" t="s">
        <v>297</v>
      </c>
      <c r="E210" s="30" t="s">
        <v>6</v>
      </c>
      <c r="F210" s="31">
        <v>113.0</v>
      </c>
      <c r="G210" s="31">
        <v>113.0</v>
      </c>
      <c r="H210" s="31">
        <v>99.0</v>
      </c>
      <c r="I210" s="32">
        <f t="shared" si="1"/>
        <v>0.8761061947</v>
      </c>
      <c r="J210" s="32" t="str">
        <f>IF(I210 = "NA", "NA", IF(I210 = Summary!$F$5, "Equal", IF(I210&gt;Summary!$F$5, "Above", "Below")))</f>
        <v>Above</v>
      </c>
      <c r="K210" s="33">
        <f>IFERROR((I210 - Summary!$F$5)/$F$3, "NA")</f>
        <v>0.6566147092</v>
      </c>
      <c r="L210" s="61" t="str">
        <f>VLOOKUP(B210,'Rating data'!$B$3:$D$682,3, False)</f>
        <v>B</v>
      </c>
    </row>
    <row r="211" ht="14.25" customHeight="1">
      <c r="B211" s="41" t="s">
        <v>213</v>
      </c>
      <c r="C211" s="30" t="s">
        <v>214</v>
      </c>
      <c r="D211" s="42" t="s">
        <v>119</v>
      </c>
      <c r="E211" s="30" t="s">
        <v>7</v>
      </c>
      <c r="F211" s="31">
        <v>8.0</v>
      </c>
      <c r="G211" s="31">
        <v>8.0</v>
      </c>
      <c r="H211" s="31">
        <v>7.0</v>
      </c>
      <c r="I211" s="32">
        <f t="shared" si="1"/>
        <v>0.875</v>
      </c>
      <c r="J211" s="31" t="str">
        <f>IF(I211 = "NA", "NA", IF(I211 = Summary!$F$6, "Equal", IF(I211&gt;Summary!$F$6, "Above", "Below")))</f>
        <v>Above</v>
      </c>
      <c r="K211" s="43">
        <f>IFERROR((I211 - Summary!$F$6)/$G$3, "NA")</f>
        <v>0.5921683373</v>
      </c>
    </row>
    <row r="212" ht="14.25" customHeight="1">
      <c r="B212" s="41" t="s">
        <v>1433</v>
      </c>
      <c r="C212" s="30" t="s">
        <v>1434</v>
      </c>
      <c r="D212" s="42" t="s">
        <v>708</v>
      </c>
      <c r="E212" s="30" t="s">
        <v>6</v>
      </c>
      <c r="F212" s="31">
        <v>40.0</v>
      </c>
      <c r="G212" s="31">
        <v>40.0</v>
      </c>
      <c r="H212" s="31">
        <v>35.0</v>
      </c>
      <c r="I212" s="32">
        <f t="shared" si="1"/>
        <v>0.875</v>
      </c>
      <c r="J212" s="32" t="str">
        <f>IF(I212 = "NA", "NA", IF(I212 = Summary!$F$5, "Equal", IF(I212&gt;Summary!$F$5, "Above", "Below")))</f>
        <v>Above</v>
      </c>
      <c r="K212" s="33">
        <f>IFERROR((I212 - Summary!$F$5)/$F$3, "NA")</f>
        <v>0.6495599687</v>
      </c>
      <c r="L212" s="61" t="str">
        <f>VLOOKUP(B212,'Rating data'!$B$3:$D$682,3, False)</f>
        <v>#N/A</v>
      </c>
    </row>
    <row r="213" ht="14.25" customHeight="1">
      <c r="B213" s="41" t="s">
        <v>1435</v>
      </c>
      <c r="C213" s="30" t="s">
        <v>1436</v>
      </c>
      <c r="D213" s="42" t="s">
        <v>149</v>
      </c>
      <c r="E213" s="30" t="s">
        <v>6</v>
      </c>
      <c r="F213" s="31">
        <v>40.0</v>
      </c>
      <c r="G213" s="31">
        <v>40.0</v>
      </c>
      <c r="H213" s="31">
        <v>35.0</v>
      </c>
      <c r="I213" s="32">
        <f t="shared" si="1"/>
        <v>0.875</v>
      </c>
      <c r="J213" s="32" t="str">
        <f>IF(I213 = "NA", "NA", IF(I213 = Summary!$F$5, "Equal", IF(I213&gt;Summary!$F$5, "Above", "Below")))</f>
        <v>Above</v>
      </c>
      <c r="K213" s="45">
        <f>IFERROR((I213 - Summary!$F$5)/$F$3, "NA")</f>
        <v>0.6495599687</v>
      </c>
      <c r="L213" s="61" t="str">
        <f>VLOOKUP(B213,'Rating data'!$B$3:$D$682,3, False)</f>
        <v>#N/A</v>
      </c>
    </row>
    <row r="214" ht="14.25" customHeight="1">
      <c r="B214" s="41" t="s">
        <v>215</v>
      </c>
      <c r="C214" s="30" t="s">
        <v>216</v>
      </c>
      <c r="D214" s="42" t="s">
        <v>67</v>
      </c>
      <c r="E214" s="30" t="s">
        <v>7</v>
      </c>
      <c r="F214" s="31">
        <v>16.0</v>
      </c>
      <c r="G214" s="31">
        <v>16.0</v>
      </c>
      <c r="H214" s="31">
        <v>14.0</v>
      </c>
      <c r="I214" s="32">
        <f t="shared" si="1"/>
        <v>0.875</v>
      </c>
      <c r="J214" s="31" t="str">
        <f>IF(I214 = "NA", "NA", IF(I214 = Summary!$F$6, "Equal", IF(I214&gt;Summary!$F$6, "Above", "Below")))</f>
        <v>Above</v>
      </c>
      <c r="K214" s="44">
        <f>IFERROR((I214 - Summary!$F$6)/$G$3, "NA")</f>
        <v>0.5921683373</v>
      </c>
    </row>
    <row r="215" ht="14.25" customHeight="1">
      <c r="B215" s="41" t="s">
        <v>217</v>
      </c>
      <c r="C215" s="30" t="s">
        <v>218</v>
      </c>
      <c r="D215" s="42" t="s">
        <v>72</v>
      </c>
      <c r="E215" s="30" t="s">
        <v>7</v>
      </c>
      <c r="F215" s="31">
        <v>72.0</v>
      </c>
      <c r="G215" s="31">
        <v>72.0</v>
      </c>
      <c r="H215" s="31">
        <v>63.0</v>
      </c>
      <c r="I215" s="32">
        <f t="shared" si="1"/>
        <v>0.875</v>
      </c>
      <c r="J215" s="31" t="str">
        <f>IF(I215 = "NA", "NA", IF(I215 = Summary!$F$6, "Equal", IF(I215&gt;Summary!$F$6, "Above", "Below")))</f>
        <v>Above</v>
      </c>
      <c r="K215" s="43">
        <f>IFERROR((I215 - Summary!$F$6)/$G$3, "NA")</f>
        <v>0.5921683373</v>
      </c>
    </row>
    <row r="216" ht="14.25" customHeight="1">
      <c r="B216" s="41" t="s">
        <v>839</v>
      </c>
      <c r="C216" s="30" t="s">
        <v>840</v>
      </c>
      <c r="D216" s="42" t="s">
        <v>92</v>
      </c>
      <c r="E216" s="30" t="s">
        <v>6</v>
      </c>
      <c r="F216" s="31">
        <v>208.0</v>
      </c>
      <c r="G216" s="31">
        <v>208.0</v>
      </c>
      <c r="H216" s="31">
        <v>182.0</v>
      </c>
      <c r="I216" s="32">
        <f t="shared" si="1"/>
        <v>0.875</v>
      </c>
      <c r="J216" s="32" t="str">
        <f>IF(I216 = "NA", "NA", IF(I216 = Summary!$F$5, "Equal", IF(I216&gt;Summary!$F$5, "Above", "Below")))</f>
        <v>Above</v>
      </c>
      <c r="K216" s="33">
        <f>IFERROR((I216 - Summary!$F$5)/$F$3, "NA")</f>
        <v>0.6495599687</v>
      </c>
      <c r="L216" s="61" t="str">
        <f>VLOOKUP(B216,'Rating data'!$B$3:$D$682,3, False)</f>
        <v>A</v>
      </c>
    </row>
    <row r="217" ht="14.25" customHeight="1">
      <c r="B217" s="41" t="s">
        <v>219</v>
      </c>
      <c r="C217" s="30" t="s">
        <v>220</v>
      </c>
      <c r="D217" s="42" t="s">
        <v>92</v>
      </c>
      <c r="E217" s="30" t="s">
        <v>7</v>
      </c>
      <c r="F217" s="31">
        <v>24.0</v>
      </c>
      <c r="G217" s="31">
        <v>24.0</v>
      </c>
      <c r="H217" s="31">
        <v>21.0</v>
      </c>
      <c r="I217" s="32">
        <f t="shared" si="1"/>
        <v>0.875</v>
      </c>
      <c r="J217" s="31" t="str">
        <f>IF(I217 = "NA", "NA", IF(I217 = Summary!$F$6, "Equal", IF(I217&gt;Summary!$F$6, "Above", "Below")))</f>
        <v>Above</v>
      </c>
      <c r="K217" s="44">
        <f>IFERROR((I217 - Summary!$F$6)/$G$3, "NA")</f>
        <v>0.5921683373</v>
      </c>
    </row>
    <row r="218" ht="14.25" customHeight="1">
      <c r="B218" s="41" t="s">
        <v>221</v>
      </c>
      <c r="C218" s="30" t="s">
        <v>222</v>
      </c>
      <c r="D218" s="42" t="s">
        <v>110</v>
      </c>
      <c r="E218" s="30" t="s">
        <v>7</v>
      </c>
      <c r="F218" s="31">
        <v>8.0</v>
      </c>
      <c r="G218" s="31">
        <v>8.0</v>
      </c>
      <c r="H218" s="31">
        <v>7.0</v>
      </c>
      <c r="I218" s="32">
        <f t="shared" si="1"/>
        <v>0.875</v>
      </c>
      <c r="J218" s="31" t="str">
        <f>IF(I218 = "NA", "NA", IF(I218 = Summary!$F$6, "Equal", IF(I218&gt;Summary!$F$6, "Above", "Below")))</f>
        <v>Above</v>
      </c>
      <c r="K218" s="44">
        <f>IFERROR((I218 - Summary!$F$6)/$G$3, "NA")</f>
        <v>0.5921683373</v>
      </c>
    </row>
    <row r="219" ht="14.25" customHeight="1">
      <c r="B219" s="41" t="s">
        <v>613</v>
      </c>
      <c r="C219" s="30" t="s">
        <v>614</v>
      </c>
      <c r="D219" s="42" t="s">
        <v>110</v>
      </c>
      <c r="E219" s="30" t="s">
        <v>6</v>
      </c>
      <c r="F219" s="31">
        <v>120.0</v>
      </c>
      <c r="G219" s="31">
        <v>120.0</v>
      </c>
      <c r="H219" s="31">
        <v>105.0</v>
      </c>
      <c r="I219" s="32">
        <f t="shared" si="1"/>
        <v>0.875</v>
      </c>
      <c r="J219" s="32" t="str">
        <f>IF(I219 = "NA", "NA", IF(I219 = Summary!$F$5, "Equal", IF(I219&gt;Summary!$F$5, "Above", "Below")))</f>
        <v>Above</v>
      </c>
      <c r="K219" s="33">
        <f>IFERROR((I219 - Summary!$F$5)/$F$3, "NA")</f>
        <v>0.6495599687</v>
      </c>
      <c r="L219" s="61" t="str">
        <f>VLOOKUP(B219,'Rating data'!$B$3:$D$682,3, False)</f>
        <v>C</v>
      </c>
    </row>
    <row r="220" ht="14.25" customHeight="1">
      <c r="B220" s="41" t="s">
        <v>660</v>
      </c>
      <c r="C220" s="30" t="s">
        <v>661</v>
      </c>
      <c r="D220" s="42" t="s">
        <v>104</v>
      </c>
      <c r="E220" s="30" t="s">
        <v>6</v>
      </c>
      <c r="F220" s="31">
        <v>111.0</v>
      </c>
      <c r="G220" s="31">
        <v>111.0</v>
      </c>
      <c r="H220" s="31">
        <v>97.0</v>
      </c>
      <c r="I220" s="32">
        <f t="shared" si="1"/>
        <v>0.8738738739</v>
      </c>
      <c r="J220" s="32" t="str">
        <f>IF(I220 = "NA", "NA", IF(I220 = Summary!$F$5, "Equal", IF(I220&gt;Summary!$F$5, "Above", "Below")))</f>
        <v>Above</v>
      </c>
      <c r="K220" s="33">
        <f>IFERROR((I220 - Summary!$F$5)/$F$3, "NA")</f>
        <v>0.6423781157</v>
      </c>
      <c r="L220" s="61" t="str">
        <f>VLOOKUP(B220,'Rating data'!$B$3:$D$682,3, False)</f>
        <v>C</v>
      </c>
    </row>
    <row r="221" ht="14.25" customHeight="1">
      <c r="B221" s="41" t="s">
        <v>873</v>
      </c>
      <c r="C221" s="30" t="s">
        <v>874</v>
      </c>
      <c r="D221" s="42" t="s">
        <v>170</v>
      </c>
      <c r="E221" s="30" t="s">
        <v>6</v>
      </c>
      <c r="F221" s="31">
        <v>79.0</v>
      </c>
      <c r="G221" s="31">
        <v>79.0</v>
      </c>
      <c r="H221" s="31">
        <v>69.0</v>
      </c>
      <c r="I221" s="32">
        <f t="shared" si="1"/>
        <v>0.8734177215</v>
      </c>
      <c r="J221" s="32" t="str">
        <f>IF(I221 = "NA", "NA", IF(I221 = Summary!$F$5, "Equal", IF(I221&gt;Summary!$F$5, "Above", "Below")))</f>
        <v>Above</v>
      </c>
      <c r="K221" s="45">
        <f>IFERROR((I221 - Summary!$F$5)/$F$3, "NA")</f>
        <v>0.6394690106</v>
      </c>
      <c r="L221" s="61" t="str">
        <f>VLOOKUP(B221,'Rating data'!$B$3:$D$682,3, False)</f>
        <v>B</v>
      </c>
    </row>
    <row r="222" ht="14.25" customHeight="1">
      <c r="B222" s="41" t="s">
        <v>1019</v>
      </c>
      <c r="C222" s="30" t="s">
        <v>1020</v>
      </c>
      <c r="D222" s="42" t="s">
        <v>134</v>
      </c>
      <c r="E222" s="30" t="s">
        <v>6</v>
      </c>
      <c r="F222" s="31">
        <v>71.0</v>
      </c>
      <c r="G222" s="31">
        <v>71.0</v>
      </c>
      <c r="H222" s="31">
        <v>62.0</v>
      </c>
      <c r="I222" s="32">
        <f t="shared" si="1"/>
        <v>0.8732394366</v>
      </c>
      <c r="J222" s="32" t="str">
        <f>IF(I222 = "NA", "NA", IF(I222 = Summary!$F$5, "Equal", IF(I222&gt;Summary!$F$5, "Above", "Below")))</f>
        <v>Above</v>
      </c>
      <c r="K222" s="33">
        <f>IFERROR((I222 - Summary!$F$5)/$F$3, "NA")</f>
        <v>0.6383320013</v>
      </c>
      <c r="L222" s="61" t="str">
        <f>VLOOKUP(B222,'Rating data'!$B$3:$D$682,3, False)</f>
        <v>C</v>
      </c>
    </row>
    <row r="223" ht="14.25" customHeight="1">
      <c r="B223" s="41" t="s">
        <v>223</v>
      </c>
      <c r="C223" s="30" t="s">
        <v>224</v>
      </c>
      <c r="D223" s="42" t="s">
        <v>92</v>
      </c>
      <c r="E223" s="30" t="s">
        <v>7</v>
      </c>
      <c r="F223" s="31">
        <v>71.0</v>
      </c>
      <c r="G223" s="31">
        <v>71.0</v>
      </c>
      <c r="H223" s="31">
        <v>62.0</v>
      </c>
      <c r="I223" s="32">
        <f t="shared" si="1"/>
        <v>0.8732394366</v>
      </c>
      <c r="J223" s="31" t="str">
        <f>IF(I223 = "NA", "NA", IF(I223 = Summary!$F$6, "Equal", IF(I223&gt;Summary!$F$6, "Above", "Below")))</f>
        <v>Above</v>
      </c>
      <c r="K223" s="44">
        <f>IFERROR((I223 - Summary!$F$6)/$G$3, "NA")</f>
        <v>0.5838882114</v>
      </c>
    </row>
    <row r="224" ht="14.25" customHeight="1">
      <c r="B224" s="41" t="s">
        <v>143</v>
      </c>
      <c r="C224" s="30" t="s">
        <v>144</v>
      </c>
      <c r="D224" s="42" t="s">
        <v>31</v>
      </c>
      <c r="E224" s="30" t="s">
        <v>6</v>
      </c>
      <c r="F224" s="31">
        <v>353.0</v>
      </c>
      <c r="G224" s="31">
        <v>353.0</v>
      </c>
      <c r="H224" s="31">
        <v>308.0</v>
      </c>
      <c r="I224" s="32">
        <f t="shared" si="1"/>
        <v>0.8725212465</v>
      </c>
      <c r="J224" s="32" t="str">
        <f>IF(I224 = "NA", "NA", IF(I224 = Summary!$F$5, "Equal", IF(I224&gt;Summary!$F$5, "Above", "Below")))</f>
        <v>Above</v>
      </c>
      <c r="K224" s="45">
        <f>IFERROR((I224 - Summary!$F$5)/$F$3, "NA")</f>
        <v>0.633751754</v>
      </c>
      <c r="L224" s="61" t="str">
        <f>VLOOKUP(B224,'Rating data'!$B$3:$D$682,3, False)</f>
        <v>C</v>
      </c>
    </row>
    <row r="225" ht="14.25" customHeight="1">
      <c r="B225" s="41" t="s">
        <v>921</v>
      </c>
      <c r="C225" s="30" t="s">
        <v>922</v>
      </c>
      <c r="D225" s="42" t="s">
        <v>110</v>
      </c>
      <c r="E225" s="30" t="s">
        <v>6</v>
      </c>
      <c r="F225" s="31">
        <v>219.0</v>
      </c>
      <c r="G225" s="31">
        <v>219.0</v>
      </c>
      <c r="H225" s="31">
        <v>191.0</v>
      </c>
      <c r="I225" s="32">
        <f t="shared" si="1"/>
        <v>0.8721461187</v>
      </c>
      <c r="J225" s="32" t="str">
        <f>IF(I225 = "NA", "NA", IF(I225 = Summary!$F$5, "Equal", IF(I225&gt;Summary!$F$5, "Above", "Below")))</f>
        <v>Above</v>
      </c>
      <c r="K225" s="33">
        <f>IFERROR((I225 - Summary!$F$5)/$F$3, "NA")</f>
        <v>0.6313593823</v>
      </c>
      <c r="L225" s="61" t="str">
        <f>VLOOKUP(B225,'Rating data'!$B$3:$D$682,3, False)</f>
        <v>C</v>
      </c>
    </row>
    <row r="226" ht="14.25" customHeight="1">
      <c r="B226" s="41" t="s">
        <v>225</v>
      </c>
      <c r="C226" s="30" t="s">
        <v>226</v>
      </c>
      <c r="D226" s="42" t="s">
        <v>227</v>
      </c>
      <c r="E226" s="30" t="s">
        <v>7</v>
      </c>
      <c r="F226" s="31">
        <v>39.0</v>
      </c>
      <c r="G226" s="31">
        <v>39.0</v>
      </c>
      <c r="H226" s="31">
        <v>34.0</v>
      </c>
      <c r="I226" s="32">
        <f t="shared" si="1"/>
        <v>0.8717948718</v>
      </c>
      <c r="J226" s="31" t="str">
        <f>IF(I226 = "NA", "NA", IF(I226 = Summary!$F$6, "Equal", IF(I226&gt;Summary!$F$6, "Above", "Below")))</f>
        <v>Above</v>
      </c>
      <c r="K226" s="43">
        <f>IFERROR((I226 - Summary!$F$6)/$G$3, "NA")</f>
        <v>0.5770942619</v>
      </c>
    </row>
    <row r="227" ht="14.25" customHeight="1">
      <c r="B227" s="41" t="s">
        <v>901</v>
      </c>
      <c r="C227" s="30" t="s">
        <v>902</v>
      </c>
      <c r="D227" s="42" t="s">
        <v>682</v>
      </c>
      <c r="E227" s="30" t="s">
        <v>6</v>
      </c>
      <c r="F227" s="31">
        <v>101.0</v>
      </c>
      <c r="G227" s="31">
        <v>101.0</v>
      </c>
      <c r="H227" s="31">
        <v>88.0</v>
      </c>
      <c r="I227" s="32">
        <f t="shared" si="1"/>
        <v>0.8712871287</v>
      </c>
      <c r="J227" s="32" t="str">
        <f>IF(I227 = "NA", "NA", IF(I227 = Summary!$F$5, "Equal", IF(I227&gt;Summary!$F$5, "Above", "Below")))</f>
        <v>Above</v>
      </c>
      <c r="K227" s="33">
        <f>IFERROR((I227 - Summary!$F$5)/$F$3, "NA")</f>
        <v>0.625881186</v>
      </c>
      <c r="L227" s="61" t="str">
        <f>VLOOKUP(B227,'Rating data'!$B$3:$D$682,3, False)</f>
        <v>C</v>
      </c>
    </row>
    <row r="228" ht="14.25" customHeight="1">
      <c r="B228" s="41" t="s">
        <v>228</v>
      </c>
      <c r="C228" s="30" t="s">
        <v>229</v>
      </c>
      <c r="D228" s="42" t="s">
        <v>119</v>
      </c>
      <c r="E228" s="30" t="s">
        <v>7</v>
      </c>
      <c r="F228" s="31">
        <v>31.0</v>
      </c>
      <c r="G228" s="31">
        <v>31.0</v>
      </c>
      <c r="H228" s="31">
        <v>27.0</v>
      </c>
      <c r="I228" s="32">
        <f t="shared" si="1"/>
        <v>0.8709677419</v>
      </c>
      <c r="J228" s="31" t="str">
        <f>IF(I228 = "NA", "NA", IF(I228 = Summary!$F$6, "Equal", IF(I228&gt;Summary!$F$6, "Above", "Below")))</f>
        <v>Above</v>
      </c>
      <c r="K228" s="44">
        <f>IFERROR((I228 - Summary!$F$6)/$G$3, "NA")</f>
        <v>0.573204178</v>
      </c>
    </row>
    <row r="229" ht="14.25" customHeight="1">
      <c r="B229" s="41" t="s">
        <v>815</v>
      </c>
      <c r="C229" s="30" t="s">
        <v>816</v>
      </c>
      <c r="D229" s="42" t="s">
        <v>42</v>
      </c>
      <c r="E229" s="30" t="s">
        <v>6</v>
      </c>
      <c r="F229" s="31">
        <v>139.0</v>
      </c>
      <c r="G229" s="31">
        <v>139.0</v>
      </c>
      <c r="H229" s="31">
        <v>121.0</v>
      </c>
      <c r="I229" s="32">
        <f t="shared" si="1"/>
        <v>0.8705035971</v>
      </c>
      <c r="J229" s="32" t="str">
        <f>IF(I229 = "NA", "NA", IF(I229 = Summary!$F$5, "Equal", IF(I229&gt;Summary!$F$5, "Above", "Below")))</f>
        <v>Above</v>
      </c>
      <c r="K229" s="45">
        <f>IFERROR((I229 - Summary!$F$5)/$F$3, "NA")</f>
        <v>0.6208842246</v>
      </c>
      <c r="L229" s="61" t="str">
        <f>VLOOKUP(B229,'Rating data'!$B$3:$D$682,3, False)</f>
        <v>C</v>
      </c>
    </row>
    <row r="230" ht="14.25" customHeight="1">
      <c r="B230" s="41" t="s">
        <v>78</v>
      </c>
      <c r="C230" s="30" t="s">
        <v>79</v>
      </c>
      <c r="D230" s="42" t="s">
        <v>80</v>
      </c>
      <c r="E230" s="30" t="s">
        <v>6</v>
      </c>
      <c r="F230" s="31">
        <v>200.0</v>
      </c>
      <c r="G230" s="31">
        <v>200.0</v>
      </c>
      <c r="H230" s="31">
        <v>174.0</v>
      </c>
      <c r="I230" s="32">
        <f t="shared" si="1"/>
        <v>0.87</v>
      </c>
      <c r="J230" s="32" t="str">
        <f>IF(I230 = "NA", "NA", IF(I230 = Summary!$F$5, "Equal", IF(I230&gt;Summary!$F$5, "Above", "Below")))</f>
        <v>Above</v>
      </c>
      <c r="K230" s="33">
        <f>IFERROR((I230 - Summary!$F$5)/$F$3, "NA")</f>
        <v>0.6176725413</v>
      </c>
      <c r="L230" s="61" t="str">
        <f>VLOOKUP(B230,'Rating data'!$B$3:$D$682,3, False)</f>
        <v>C</v>
      </c>
    </row>
    <row r="231" ht="14.25" customHeight="1">
      <c r="B231" s="41" t="s">
        <v>493</v>
      </c>
      <c r="C231" s="30" t="s">
        <v>494</v>
      </c>
      <c r="D231" s="42" t="s">
        <v>495</v>
      </c>
      <c r="E231" s="30" t="s">
        <v>6</v>
      </c>
      <c r="F231" s="31">
        <v>246.0</v>
      </c>
      <c r="G231" s="31">
        <v>246.0</v>
      </c>
      <c r="H231" s="31">
        <v>214.0</v>
      </c>
      <c r="I231" s="32">
        <f t="shared" si="1"/>
        <v>0.8699186992</v>
      </c>
      <c r="J231" s="32" t="str">
        <f>IF(I231 = "NA", "NA", IF(I231 = Summary!$F$5, "Equal", IF(I231&gt;Summary!$F$5, "Above", "Below")))</f>
        <v>Above</v>
      </c>
      <c r="K231" s="33">
        <f>IFERROR((I231 - Summary!$F$5)/$F$3, "NA")</f>
        <v>0.6171540466</v>
      </c>
      <c r="L231" s="61" t="str">
        <f>VLOOKUP(B231,'Rating data'!$B$3:$D$682,3, False)</f>
        <v>C</v>
      </c>
    </row>
    <row r="232" ht="14.25" customHeight="1">
      <c r="B232" s="41" t="s">
        <v>230</v>
      </c>
      <c r="C232" s="30" t="s">
        <v>231</v>
      </c>
      <c r="D232" s="42" t="s">
        <v>104</v>
      </c>
      <c r="E232" s="30" t="s">
        <v>7</v>
      </c>
      <c r="F232" s="31">
        <v>23.0</v>
      </c>
      <c r="G232" s="31">
        <v>23.0</v>
      </c>
      <c r="H232" s="31">
        <v>20.0</v>
      </c>
      <c r="I232" s="32">
        <f t="shared" si="1"/>
        <v>0.8695652174</v>
      </c>
      <c r="J232" s="31" t="str">
        <f>IF(I232 = "NA", "NA", IF(I232 = Summary!$F$6, "Equal", IF(I232&gt;Summary!$F$6, "Above", "Below")))</f>
        <v>Above</v>
      </c>
      <c r="K232" s="44">
        <f>IFERROR((I232 - Summary!$F$6)/$G$3, "NA")</f>
        <v>0.5666079486</v>
      </c>
    </row>
    <row r="233" ht="14.25" customHeight="1">
      <c r="B233" s="41" t="s">
        <v>542</v>
      </c>
      <c r="C233" s="30" t="s">
        <v>543</v>
      </c>
      <c r="D233" s="42" t="s">
        <v>110</v>
      </c>
      <c r="E233" s="30" t="s">
        <v>6</v>
      </c>
      <c r="F233" s="31">
        <v>207.0</v>
      </c>
      <c r="G233" s="31">
        <v>207.0</v>
      </c>
      <c r="H233" s="31">
        <v>180.0</v>
      </c>
      <c r="I233" s="32">
        <f t="shared" si="1"/>
        <v>0.8695652174</v>
      </c>
      <c r="J233" s="32" t="str">
        <f>IF(I233 = "NA", "NA", IF(I233 = Summary!$F$5, "Equal", IF(I233&gt;Summary!$F$5, "Above", "Below")))</f>
        <v>Above</v>
      </c>
      <c r="K233" s="45">
        <f>IFERROR((I233 - Summary!$F$5)/$F$3, "NA")</f>
        <v>0.6148997215</v>
      </c>
      <c r="L233" s="61" t="str">
        <f>VLOOKUP(B233,'Rating data'!$B$3:$D$682,3, False)</f>
        <v>C</v>
      </c>
    </row>
    <row r="234" ht="14.25" customHeight="1">
      <c r="B234" s="41" t="s">
        <v>232</v>
      </c>
      <c r="C234" s="30" t="s">
        <v>233</v>
      </c>
      <c r="D234" s="42" t="s">
        <v>110</v>
      </c>
      <c r="E234" s="30" t="s">
        <v>7</v>
      </c>
      <c r="F234" s="31">
        <v>46.0</v>
      </c>
      <c r="G234" s="31">
        <v>46.0</v>
      </c>
      <c r="H234" s="31">
        <v>40.0</v>
      </c>
      <c r="I234" s="32">
        <f t="shared" si="1"/>
        <v>0.8695652174</v>
      </c>
      <c r="J234" s="31" t="str">
        <f>IF(I234 = "NA", "NA", IF(I234 = Summary!$F$6, "Equal", IF(I234&gt;Summary!$F$6, "Above", "Below")))</f>
        <v>Above</v>
      </c>
      <c r="K234" s="43">
        <f>IFERROR((I234 - Summary!$F$6)/$G$3, "NA")</f>
        <v>0.5666079486</v>
      </c>
    </row>
    <row r="235" ht="14.25" customHeight="1">
      <c r="B235" s="41" t="s">
        <v>234</v>
      </c>
      <c r="C235" s="30" t="s">
        <v>235</v>
      </c>
      <c r="D235" s="42" t="s">
        <v>236</v>
      </c>
      <c r="E235" s="30" t="s">
        <v>7</v>
      </c>
      <c r="F235" s="31">
        <v>237.0</v>
      </c>
      <c r="G235" s="31">
        <v>237.0</v>
      </c>
      <c r="H235" s="31">
        <v>206.0</v>
      </c>
      <c r="I235" s="32">
        <f t="shared" si="1"/>
        <v>0.8691983122</v>
      </c>
      <c r="J235" s="31" t="str">
        <f>IF(I235 = "NA", "NA", IF(I235 = Summary!$F$6, "Equal", IF(I235&gt;Summary!$F$6, "Above", "Below")))</f>
        <v>Above</v>
      </c>
      <c r="K235" s="44">
        <f>IFERROR((I235 - Summary!$F$6)/$G$3, "NA")</f>
        <v>0.5648823528</v>
      </c>
    </row>
    <row r="236" ht="14.25" customHeight="1">
      <c r="B236" s="41" t="s">
        <v>829</v>
      </c>
      <c r="C236" s="30" t="s">
        <v>830</v>
      </c>
      <c r="D236" s="42" t="s">
        <v>72</v>
      </c>
      <c r="E236" s="30" t="s">
        <v>6</v>
      </c>
      <c r="F236" s="31">
        <v>107.0</v>
      </c>
      <c r="G236" s="31">
        <v>107.0</v>
      </c>
      <c r="H236" s="31">
        <v>93.0</v>
      </c>
      <c r="I236" s="32">
        <f t="shared" si="1"/>
        <v>0.8691588785</v>
      </c>
      <c r="J236" s="32" t="str">
        <f>IF(I236 = "NA", "NA", IF(I236 = Summary!$F$5, "Equal", IF(I236&gt;Summary!$F$5, "Above", "Below")))</f>
        <v>Above</v>
      </c>
      <c r="K236" s="33">
        <f>IFERROR((I236 - Summary!$F$5)/$F$3, "NA")</f>
        <v>0.6123083012</v>
      </c>
      <c r="L236" s="61" t="str">
        <f>VLOOKUP(B236,'Rating data'!$B$3:$D$682,3, False)</f>
        <v>C</v>
      </c>
    </row>
    <row r="237" ht="14.25" customHeight="1">
      <c r="B237" s="41" t="s">
        <v>99</v>
      </c>
      <c r="C237" s="30" t="s">
        <v>100</v>
      </c>
      <c r="D237" s="42" t="s">
        <v>101</v>
      </c>
      <c r="E237" s="30" t="s">
        <v>6</v>
      </c>
      <c r="F237" s="31">
        <v>175.0</v>
      </c>
      <c r="G237" s="31">
        <v>175.0</v>
      </c>
      <c r="H237" s="31">
        <v>152.0</v>
      </c>
      <c r="I237" s="32">
        <f t="shared" si="1"/>
        <v>0.8685714286</v>
      </c>
      <c r="J237" s="32" t="str">
        <f>IF(I237 = "NA", "NA", IF(I237 = Summary!$F$5, "Equal", IF(I237&gt;Summary!$F$5, "Above", "Below")))</f>
        <v>Above</v>
      </c>
      <c r="K237" s="45">
        <f>IFERROR((I237 - Summary!$F$5)/$F$3, "NA")</f>
        <v>0.6085618478</v>
      </c>
      <c r="L237" s="61" t="str">
        <f>VLOOKUP(B237,'Rating data'!$B$3:$D$682,3, False)</f>
        <v>C</v>
      </c>
    </row>
    <row r="238" ht="14.25" customHeight="1">
      <c r="B238" s="41" t="s">
        <v>680</v>
      </c>
      <c r="C238" s="30" t="s">
        <v>681</v>
      </c>
      <c r="D238" s="42" t="s">
        <v>682</v>
      </c>
      <c r="E238" s="30" t="s">
        <v>6</v>
      </c>
      <c r="F238" s="31">
        <v>197.0</v>
      </c>
      <c r="G238" s="31">
        <v>197.0</v>
      </c>
      <c r="H238" s="31">
        <v>171.0</v>
      </c>
      <c r="I238" s="32">
        <f t="shared" si="1"/>
        <v>0.8680203046</v>
      </c>
      <c r="J238" s="32" t="str">
        <f>IF(I238 = "NA", "NA", IF(I238 = Summary!$F$5, "Equal", IF(I238&gt;Summary!$F$5, "Above", "Below")))</f>
        <v>Above</v>
      </c>
      <c r="K238" s="33">
        <f>IFERROR((I238 - Summary!$F$5)/$F$3, "NA")</f>
        <v>0.6050470625</v>
      </c>
      <c r="L238" s="61" t="str">
        <f>VLOOKUP(B238,'Rating data'!$B$3:$D$682,3, False)</f>
        <v>D</v>
      </c>
    </row>
    <row r="239" ht="14.25" customHeight="1">
      <c r="B239" s="41" t="s">
        <v>891</v>
      </c>
      <c r="C239" s="30" t="s">
        <v>892</v>
      </c>
      <c r="D239" s="42" t="s">
        <v>156</v>
      </c>
      <c r="E239" s="30" t="s">
        <v>6</v>
      </c>
      <c r="F239" s="31">
        <v>121.0</v>
      </c>
      <c r="G239" s="31">
        <v>121.0</v>
      </c>
      <c r="H239" s="31">
        <v>105.0</v>
      </c>
      <c r="I239" s="32">
        <f t="shared" si="1"/>
        <v>0.867768595</v>
      </c>
      <c r="J239" s="32" t="str">
        <f>IF(I239 = "NA", "NA", IF(I239 = Summary!$F$5, "Equal", IF(I239&gt;Summary!$F$5, "Above", "Below")))</f>
        <v>Above</v>
      </c>
      <c r="K239" s="33">
        <f>IFERROR((I239 - Summary!$F$5)/$F$3, "NA")</f>
        <v>0.6034417886</v>
      </c>
      <c r="L239" s="61" t="str">
        <f>VLOOKUP(B239,'Rating data'!$B$3:$D$682,3, False)</f>
        <v>C</v>
      </c>
    </row>
    <row r="240" ht="14.25" customHeight="1">
      <c r="B240" s="41" t="s">
        <v>963</v>
      </c>
      <c r="C240" s="30" t="s">
        <v>964</v>
      </c>
      <c r="D240" s="42" t="s">
        <v>535</v>
      </c>
      <c r="E240" s="30" t="s">
        <v>6</v>
      </c>
      <c r="F240" s="31">
        <v>181.0</v>
      </c>
      <c r="G240" s="31">
        <v>181.0</v>
      </c>
      <c r="H240" s="31">
        <v>157.0</v>
      </c>
      <c r="I240" s="32">
        <f t="shared" si="1"/>
        <v>0.8674033149</v>
      </c>
      <c r="J240" s="32" t="str">
        <f>IF(I240 = "NA", "NA", IF(I240 = Summary!$F$5, "Equal", IF(I240&gt;Summary!$F$5, "Above", "Below")))</f>
        <v>Above</v>
      </c>
      <c r="K240" s="33">
        <f>IFERROR((I240 - Summary!$F$5)/$F$3, "NA")</f>
        <v>0.6011122199</v>
      </c>
      <c r="L240" s="61" t="str">
        <f>VLOOKUP(B240,'Rating data'!$B$3:$D$682,3, False)</f>
        <v>D</v>
      </c>
    </row>
    <row r="241" ht="14.25" customHeight="1">
      <c r="B241" s="41" t="s">
        <v>1003</v>
      </c>
      <c r="C241" s="30" t="s">
        <v>1004</v>
      </c>
      <c r="D241" s="42" t="s">
        <v>435</v>
      </c>
      <c r="E241" s="30" t="s">
        <v>6</v>
      </c>
      <c r="F241" s="31">
        <v>196.0</v>
      </c>
      <c r="G241" s="31">
        <v>196.0</v>
      </c>
      <c r="H241" s="31">
        <v>170.0</v>
      </c>
      <c r="I241" s="32">
        <f t="shared" si="1"/>
        <v>0.8673469388</v>
      </c>
      <c r="J241" s="32" t="str">
        <f>IF(I241 = "NA", "NA", IF(I241 = Summary!$F$5, "Equal", IF(I241&gt;Summary!$F$5, "Above", "Below")))</f>
        <v>Above</v>
      </c>
      <c r="K241" s="33">
        <f>IFERROR((I241 - Summary!$F$5)/$F$3, "NA")</f>
        <v>0.6007526819</v>
      </c>
      <c r="L241" s="61" t="str">
        <f>VLOOKUP(B241,'Rating data'!$B$3:$D$682,3, False)</f>
        <v>C</v>
      </c>
    </row>
    <row r="242" ht="14.25" customHeight="1">
      <c r="B242" s="41" t="s">
        <v>927</v>
      </c>
      <c r="C242" s="30" t="s">
        <v>928</v>
      </c>
      <c r="D242" s="42" t="s">
        <v>161</v>
      </c>
      <c r="E242" s="30" t="s">
        <v>6</v>
      </c>
      <c r="F242" s="31">
        <v>294.0</v>
      </c>
      <c r="G242" s="31">
        <v>294.0</v>
      </c>
      <c r="H242" s="31">
        <v>255.0</v>
      </c>
      <c r="I242" s="32">
        <f t="shared" si="1"/>
        <v>0.8673469388</v>
      </c>
      <c r="J242" s="32" t="str">
        <f>IF(I242 = "NA", "NA", IF(I242 = Summary!$F$5, "Equal", IF(I242&gt;Summary!$F$5, "Above", "Below")))</f>
        <v>Above</v>
      </c>
      <c r="K242" s="33">
        <f>IFERROR((I242 - Summary!$F$5)/$F$3, "NA")</f>
        <v>0.6007526819</v>
      </c>
      <c r="L242" s="61" t="str">
        <f>VLOOKUP(B242,'Rating data'!$B$3:$D$682,3, False)</f>
        <v>E</v>
      </c>
    </row>
    <row r="243" ht="14.25" customHeight="1">
      <c r="B243" s="41" t="s">
        <v>186</v>
      </c>
      <c r="C243" s="30" t="s">
        <v>187</v>
      </c>
      <c r="D243" s="42" t="s">
        <v>89</v>
      </c>
      <c r="E243" s="30" t="s">
        <v>6</v>
      </c>
      <c r="F243" s="31">
        <v>158.0</v>
      </c>
      <c r="G243" s="31">
        <v>158.0</v>
      </c>
      <c r="H243" s="31">
        <v>137.0</v>
      </c>
      <c r="I243" s="32">
        <f t="shared" si="1"/>
        <v>0.8670886076</v>
      </c>
      <c r="J243" s="32" t="str">
        <f>IF(I243 = "NA", "NA", IF(I243 = Summary!$F$5, "Equal", IF(I243&gt;Summary!$F$5, "Above", "Below")))</f>
        <v>Above</v>
      </c>
      <c r="K243" s="33">
        <f>IFERROR((I243 - Summary!$F$5)/$F$3, "NA")</f>
        <v>0.5991051785</v>
      </c>
      <c r="L243" s="61" t="str">
        <f>VLOOKUP(B243,'Rating data'!$B$3:$D$682,3, False)</f>
        <v>C</v>
      </c>
    </row>
    <row r="244" ht="14.25" customHeight="1">
      <c r="B244" s="41" t="s">
        <v>1005</v>
      </c>
      <c r="C244" s="30" t="s">
        <v>1006</v>
      </c>
      <c r="D244" s="42" t="s">
        <v>67</v>
      </c>
      <c r="E244" s="30" t="s">
        <v>6</v>
      </c>
      <c r="F244" s="31">
        <v>75.0</v>
      </c>
      <c r="G244" s="31">
        <v>75.0</v>
      </c>
      <c r="H244" s="31">
        <v>65.0</v>
      </c>
      <c r="I244" s="32">
        <f t="shared" si="1"/>
        <v>0.8666666667</v>
      </c>
      <c r="J244" s="32" t="str">
        <f>IF(I244 = "NA", "NA", IF(I244 = Summary!$F$5, "Equal", IF(I244&gt;Summary!$F$5, "Above", "Below")))</f>
        <v>Above</v>
      </c>
      <c r="K244" s="45">
        <f>IFERROR((I244 - Summary!$F$5)/$F$3, "NA")</f>
        <v>0.5964142564</v>
      </c>
      <c r="L244" s="61" t="str">
        <f>VLOOKUP(B244,'Rating data'!$B$3:$D$682,3, False)</f>
        <v>D</v>
      </c>
    </row>
    <row r="245" ht="14.25" customHeight="1">
      <c r="B245" s="41" t="s">
        <v>237</v>
      </c>
      <c r="C245" s="30" t="s">
        <v>238</v>
      </c>
      <c r="D245" s="42" t="s">
        <v>92</v>
      </c>
      <c r="E245" s="30" t="s">
        <v>7</v>
      </c>
      <c r="F245" s="31">
        <v>330.0</v>
      </c>
      <c r="G245" s="31">
        <v>330.0</v>
      </c>
      <c r="H245" s="31">
        <v>286.0</v>
      </c>
      <c r="I245" s="32">
        <f t="shared" si="1"/>
        <v>0.8666666667</v>
      </c>
      <c r="J245" s="31" t="str">
        <f>IF(I245 = "NA", "NA", IF(I245 = Summary!$F$6, "Equal", IF(I245&gt;Summary!$F$6, "Above", "Below")))</f>
        <v>Above</v>
      </c>
      <c r="K245" s="44">
        <f>IFERROR((I245 - Summary!$F$6)/$G$3, "NA")</f>
        <v>0.5529757414</v>
      </c>
    </row>
    <row r="246" ht="14.25" customHeight="1">
      <c r="B246" s="41" t="s">
        <v>159</v>
      </c>
      <c r="C246" s="30" t="s">
        <v>160</v>
      </c>
      <c r="D246" s="42" t="s">
        <v>161</v>
      </c>
      <c r="E246" s="30" t="s">
        <v>6</v>
      </c>
      <c r="F246" s="31">
        <v>60.0</v>
      </c>
      <c r="G246" s="31">
        <v>60.0</v>
      </c>
      <c r="H246" s="31">
        <v>52.0</v>
      </c>
      <c r="I246" s="32">
        <f t="shared" si="1"/>
        <v>0.8666666667</v>
      </c>
      <c r="J246" s="32" t="str">
        <f>IF(I246 = "NA", "NA", IF(I246 = Summary!$F$5, "Equal", IF(I246&gt;Summary!$F$5, "Above", "Below")))</f>
        <v>Above</v>
      </c>
      <c r="K246" s="45">
        <f>IFERROR((I246 - Summary!$F$5)/$F$3, "NA")</f>
        <v>0.5964142564</v>
      </c>
      <c r="L246" s="61" t="str">
        <f>VLOOKUP(B246,'Rating data'!$B$3:$D$682,3, False)</f>
        <v>D</v>
      </c>
    </row>
    <row r="247" ht="14.25" customHeight="1">
      <c r="B247" s="41" t="s">
        <v>239</v>
      </c>
      <c r="C247" s="30" t="s">
        <v>240</v>
      </c>
      <c r="D247" s="42" t="s">
        <v>110</v>
      </c>
      <c r="E247" s="30" t="s">
        <v>7</v>
      </c>
      <c r="F247" s="31">
        <v>67.0</v>
      </c>
      <c r="G247" s="31">
        <v>67.0</v>
      </c>
      <c r="H247" s="31">
        <v>58.0</v>
      </c>
      <c r="I247" s="32">
        <f t="shared" si="1"/>
        <v>0.8656716418</v>
      </c>
      <c r="J247" s="31" t="str">
        <f>IF(I247 = "NA", "NA", IF(I247 = Summary!$F$6, "Equal", IF(I247&gt;Summary!$F$6, "Above", "Below")))</f>
        <v>Above</v>
      </c>
      <c r="K247" s="44">
        <f>IFERROR((I247 - Summary!$F$6)/$G$3, "NA")</f>
        <v>0.5482960284</v>
      </c>
    </row>
    <row r="248" ht="14.25" customHeight="1">
      <c r="B248" s="41" t="s">
        <v>197</v>
      </c>
      <c r="C248" s="30" t="s">
        <v>198</v>
      </c>
      <c r="D248" s="42" t="s">
        <v>119</v>
      </c>
      <c r="E248" s="30" t="s">
        <v>6</v>
      </c>
      <c r="F248" s="31">
        <v>230.0</v>
      </c>
      <c r="G248" s="31">
        <v>230.0</v>
      </c>
      <c r="H248" s="31">
        <v>199.0</v>
      </c>
      <c r="I248" s="32">
        <f t="shared" si="1"/>
        <v>0.8652173913</v>
      </c>
      <c r="J248" s="32" t="str">
        <f>IF(I248 = "NA", "NA", IF(I248 = Summary!$F$5, "Equal", IF(I248&gt;Summary!$F$5, "Above", "Below")))</f>
        <v>Above</v>
      </c>
      <c r="K248" s="45">
        <f>IFERROR((I248 - Summary!$F$5)/$F$3, "NA")</f>
        <v>0.5871715238</v>
      </c>
      <c r="L248" s="61" t="str">
        <f>VLOOKUP(B248,'Rating data'!$B$3:$D$682,3, False)</f>
        <v>C</v>
      </c>
    </row>
    <row r="249" ht="14.25" customHeight="1">
      <c r="B249" s="41" t="s">
        <v>1437</v>
      </c>
      <c r="C249" s="30" t="s">
        <v>1438</v>
      </c>
      <c r="D249" s="42" t="s">
        <v>86</v>
      </c>
      <c r="E249" s="30" t="s">
        <v>6</v>
      </c>
      <c r="F249" s="31">
        <v>37.0</v>
      </c>
      <c r="G249" s="31">
        <v>37.0</v>
      </c>
      <c r="H249" s="31">
        <v>32.0</v>
      </c>
      <c r="I249" s="32">
        <f t="shared" si="1"/>
        <v>0.8648648649</v>
      </c>
      <c r="J249" s="32" t="str">
        <f>IF(I249 = "NA", "NA", IF(I249 = Summary!$F$5, "Equal", IF(I249&gt;Summary!$F$5, "Above", "Below")))</f>
        <v>Above</v>
      </c>
      <c r="K249" s="33">
        <f>IFERROR((I249 - Summary!$F$5)/$F$3, "NA")</f>
        <v>0.5849232916</v>
      </c>
      <c r="L249" s="61" t="str">
        <f>VLOOKUP(B249,'Rating data'!$B$3:$D$682,3, False)</f>
        <v>#N/A</v>
      </c>
    </row>
    <row r="250" ht="14.25" customHeight="1">
      <c r="B250" s="41" t="s">
        <v>1439</v>
      </c>
      <c r="C250" s="30" t="s">
        <v>1440</v>
      </c>
      <c r="D250" s="42" t="s">
        <v>89</v>
      </c>
      <c r="E250" s="30" t="s">
        <v>6</v>
      </c>
      <c r="F250" s="31">
        <v>37.0</v>
      </c>
      <c r="G250" s="31">
        <v>37.0</v>
      </c>
      <c r="H250" s="31">
        <v>32.0</v>
      </c>
      <c r="I250" s="32">
        <f t="shared" si="1"/>
        <v>0.8648648649</v>
      </c>
      <c r="J250" s="32" t="str">
        <f>IF(I250 = "NA", "NA", IF(I250 = Summary!$F$5, "Equal", IF(I250&gt;Summary!$F$5, "Above", "Below")))</f>
        <v>Above</v>
      </c>
      <c r="K250" s="33">
        <f>IFERROR((I250 - Summary!$F$5)/$F$3, "NA")</f>
        <v>0.5849232916</v>
      </c>
      <c r="L250" s="61" t="str">
        <f>VLOOKUP(B250,'Rating data'!$B$3:$D$682,3, False)</f>
        <v>#N/A</v>
      </c>
    </row>
    <row r="251" ht="14.25" customHeight="1">
      <c r="B251" s="41" t="s">
        <v>241</v>
      </c>
      <c r="C251" s="30" t="s">
        <v>242</v>
      </c>
      <c r="D251" s="42" t="s">
        <v>56</v>
      </c>
      <c r="E251" s="30" t="s">
        <v>7</v>
      </c>
      <c r="F251" s="31">
        <v>44.0</v>
      </c>
      <c r="G251" s="31">
        <v>44.0</v>
      </c>
      <c r="H251" s="31">
        <v>38.0</v>
      </c>
      <c r="I251" s="32">
        <f t="shared" si="1"/>
        <v>0.8636363636</v>
      </c>
      <c r="J251" s="31" t="str">
        <f>IF(I251 = "NA", "NA", IF(I251 = Summary!$F$6, "Equal", IF(I251&gt;Summary!$F$6, "Above", "Below")))</f>
        <v>Above</v>
      </c>
      <c r="K251" s="44">
        <f>IFERROR((I251 - Summary!$F$6)/$G$3, "NA")</f>
        <v>0.5387238883</v>
      </c>
    </row>
    <row r="252" ht="14.25" customHeight="1">
      <c r="B252" s="41" t="s">
        <v>943</v>
      </c>
      <c r="C252" s="30" t="s">
        <v>944</v>
      </c>
      <c r="D252" s="42" t="s">
        <v>61</v>
      </c>
      <c r="E252" s="30" t="s">
        <v>6</v>
      </c>
      <c r="F252" s="31">
        <v>175.0</v>
      </c>
      <c r="G252" s="31">
        <v>175.0</v>
      </c>
      <c r="H252" s="31">
        <v>151.0</v>
      </c>
      <c r="I252" s="32">
        <f t="shared" si="1"/>
        <v>0.8628571429</v>
      </c>
      <c r="J252" s="32" t="str">
        <f>IF(I252 = "NA", "NA", IF(I252 = Summary!$F$5, "Equal", IF(I252&gt;Summary!$F$5, "Above", "Below")))</f>
        <v>Above</v>
      </c>
      <c r="K252" s="45">
        <f>IFERROR((I252 - Summary!$F$5)/$F$3, "NA")</f>
        <v>0.5721190736</v>
      </c>
      <c r="L252" s="61" t="str">
        <f>VLOOKUP(B252,'Rating data'!$B$3:$D$682,3, False)</f>
        <v>D</v>
      </c>
    </row>
    <row r="253" ht="14.25" customHeight="1">
      <c r="B253" s="41" t="s">
        <v>1255</v>
      </c>
      <c r="C253" s="30" t="s">
        <v>1256</v>
      </c>
      <c r="D253" s="42" t="s">
        <v>119</v>
      </c>
      <c r="E253" s="30" t="s">
        <v>6</v>
      </c>
      <c r="F253" s="31">
        <v>58.0</v>
      </c>
      <c r="G253" s="31">
        <v>58.0</v>
      </c>
      <c r="H253" s="31">
        <v>50.0</v>
      </c>
      <c r="I253" s="32">
        <f t="shared" si="1"/>
        <v>0.8620689655</v>
      </c>
      <c r="J253" s="32" t="str">
        <f>IF(I253 = "NA", "NA", IF(I253 = Summary!$F$5, "Equal", IF(I253&gt;Summary!$F$5, "Above", "Below")))</f>
        <v>Above</v>
      </c>
      <c r="K253" s="33">
        <f>IFERROR((I253 - Summary!$F$5)/$F$3, "NA")</f>
        <v>0.5670924841</v>
      </c>
      <c r="L253" s="61" t="str">
        <f>VLOOKUP(B253,'Rating data'!$B$3:$D$682,3, False)</f>
        <v>#N/A</v>
      </c>
    </row>
    <row r="254" ht="14.25" customHeight="1">
      <c r="B254" s="41" t="s">
        <v>1177</v>
      </c>
      <c r="C254" s="30" t="s">
        <v>1178</v>
      </c>
      <c r="D254" s="42" t="s">
        <v>330</v>
      </c>
      <c r="E254" s="30" t="s">
        <v>6</v>
      </c>
      <c r="F254" s="31">
        <v>224.0</v>
      </c>
      <c r="G254" s="31">
        <v>224.0</v>
      </c>
      <c r="H254" s="31">
        <v>193.0</v>
      </c>
      <c r="I254" s="32">
        <f t="shared" si="1"/>
        <v>0.8616071429</v>
      </c>
      <c r="J254" s="32" t="str">
        <f>IF(I254 = "NA", "NA", IF(I254 = Summary!$F$5, "Equal", IF(I254&gt;Summary!$F$5, "Above", "Below")))</f>
        <v>Above</v>
      </c>
      <c r="K254" s="45">
        <f>IFERROR((I254 - Summary!$F$5)/$F$3, "NA")</f>
        <v>0.5641472168</v>
      </c>
      <c r="L254" s="61" t="str">
        <f>VLOOKUP(B254,'Rating data'!$B$3:$D$682,3, False)</f>
        <v>B</v>
      </c>
    </row>
    <row r="255" ht="14.25" customHeight="1">
      <c r="B255" s="41" t="s">
        <v>1441</v>
      </c>
      <c r="C255" s="30" t="s">
        <v>1442</v>
      </c>
      <c r="D255" s="42" t="s">
        <v>354</v>
      </c>
      <c r="E255" s="30" t="s">
        <v>6</v>
      </c>
      <c r="F255" s="31">
        <v>36.0</v>
      </c>
      <c r="G255" s="31">
        <v>36.0</v>
      </c>
      <c r="H255" s="31">
        <v>31.0</v>
      </c>
      <c r="I255" s="32">
        <f t="shared" si="1"/>
        <v>0.8611111111</v>
      </c>
      <c r="J255" s="32" t="str">
        <f>IF(I255 = "NA", "NA", IF(I255 = Summary!$F$5, "Equal", IF(I255&gt;Summary!$F$5, "Above", "Below")))</f>
        <v>Above</v>
      </c>
      <c r="K255" s="45">
        <f>IFERROR((I255 - Summary!$F$5)/$F$3, "NA")</f>
        <v>0.5609837815</v>
      </c>
      <c r="L255" s="61" t="str">
        <f>VLOOKUP(B255,'Rating data'!$B$3:$D$682,3, False)</f>
        <v>#N/A</v>
      </c>
    </row>
    <row r="256" ht="14.25" customHeight="1">
      <c r="B256" s="41" t="s">
        <v>1443</v>
      </c>
      <c r="C256" s="30" t="s">
        <v>1444</v>
      </c>
      <c r="D256" s="42" t="s">
        <v>51</v>
      </c>
      <c r="E256" s="30" t="s">
        <v>6</v>
      </c>
      <c r="F256" s="31">
        <v>43.0</v>
      </c>
      <c r="G256" s="31">
        <v>43.0</v>
      </c>
      <c r="H256" s="31">
        <v>37.0</v>
      </c>
      <c r="I256" s="32">
        <f t="shared" si="1"/>
        <v>0.8604651163</v>
      </c>
      <c r="J256" s="32" t="str">
        <f>IF(I256 = "NA", "NA", IF(I256 = Summary!$F$5, "Equal", IF(I256&gt;Summary!$F$5, "Above", "Below")))</f>
        <v>Above</v>
      </c>
      <c r="K256" s="33">
        <f>IFERROR((I256 - Summary!$F$5)/$F$3, "NA")</f>
        <v>0.5568639589</v>
      </c>
      <c r="L256" s="61" t="str">
        <f>VLOOKUP(B256,'Rating data'!$B$3:$D$682,3, False)</f>
        <v>#N/A</v>
      </c>
    </row>
    <row r="257" ht="14.25" customHeight="1">
      <c r="B257" s="41" t="s">
        <v>507</v>
      </c>
      <c r="C257" s="30" t="s">
        <v>508</v>
      </c>
      <c r="D257" s="42" t="s">
        <v>72</v>
      </c>
      <c r="E257" s="30" t="s">
        <v>6</v>
      </c>
      <c r="F257" s="31">
        <v>214.0</v>
      </c>
      <c r="G257" s="31">
        <v>214.0</v>
      </c>
      <c r="H257" s="31">
        <v>184.0</v>
      </c>
      <c r="I257" s="32">
        <f t="shared" si="1"/>
        <v>0.8598130841</v>
      </c>
      <c r="J257" s="32" t="str">
        <f>IF(I257 = "NA", "NA", IF(I257 = Summary!$F$5, "Equal", IF(I257&gt;Summary!$F$5, "Above", "Below")))</f>
        <v>Above</v>
      </c>
      <c r="K257" s="33">
        <f>IFERROR((I257 - Summary!$F$5)/$F$3, "NA")</f>
        <v>0.5527056332</v>
      </c>
      <c r="L257" s="61" t="str">
        <f>VLOOKUP(B257,'Rating data'!$B$3:$D$682,3, False)</f>
        <v>C</v>
      </c>
    </row>
    <row r="258" ht="14.25" customHeight="1">
      <c r="B258" s="41" t="s">
        <v>985</v>
      </c>
      <c r="C258" s="30" t="s">
        <v>986</v>
      </c>
      <c r="D258" s="42" t="s">
        <v>72</v>
      </c>
      <c r="E258" s="30" t="s">
        <v>6</v>
      </c>
      <c r="F258" s="31">
        <v>233.0</v>
      </c>
      <c r="G258" s="31">
        <v>233.0</v>
      </c>
      <c r="H258" s="31">
        <v>200.0</v>
      </c>
      <c r="I258" s="32">
        <f t="shared" si="1"/>
        <v>0.8583690987</v>
      </c>
      <c r="J258" s="32" t="str">
        <f>IF(I258 = "NA", "NA", IF(I258 = Summary!$F$5, "Equal", IF(I258&gt;Summary!$F$5, "Above", "Below")))</f>
        <v>Above</v>
      </c>
      <c r="K258" s="45">
        <f>IFERROR((I258 - Summary!$F$5)/$F$3, "NA")</f>
        <v>0.5434966373</v>
      </c>
      <c r="L258" s="61" t="str">
        <f>VLOOKUP(B258,'Rating data'!$B$3:$D$682,3, False)</f>
        <v>A</v>
      </c>
    </row>
    <row r="259" ht="14.25" customHeight="1">
      <c r="B259" s="41" t="s">
        <v>243</v>
      </c>
      <c r="C259" s="30" t="s">
        <v>244</v>
      </c>
      <c r="D259" s="42" t="s">
        <v>245</v>
      </c>
      <c r="E259" s="30" t="s">
        <v>7</v>
      </c>
      <c r="F259" s="31">
        <v>28.0</v>
      </c>
      <c r="G259" s="31">
        <v>28.0</v>
      </c>
      <c r="H259" s="31">
        <v>24.0</v>
      </c>
      <c r="I259" s="32">
        <f t="shared" si="1"/>
        <v>0.8571428571</v>
      </c>
      <c r="J259" s="31" t="str">
        <f>IF(I259 = "NA", "NA", IF(I259 = Summary!$F$6, "Equal", IF(I259&gt;Summary!$F$6, "Above", "Below")))</f>
        <v>Above</v>
      </c>
      <c r="K259" s="44">
        <f>IFERROR((I259 - Summary!$F$6)/$G$3, "NA")</f>
        <v>0.5081842031</v>
      </c>
    </row>
    <row r="260" ht="14.25" customHeight="1">
      <c r="B260" s="41" t="s">
        <v>246</v>
      </c>
      <c r="C260" s="30" t="s">
        <v>247</v>
      </c>
      <c r="D260" s="42" t="s">
        <v>36</v>
      </c>
      <c r="E260" s="30" t="s">
        <v>7</v>
      </c>
      <c r="F260" s="31">
        <v>14.0</v>
      </c>
      <c r="G260" s="31">
        <v>14.0</v>
      </c>
      <c r="H260" s="31">
        <v>12.0</v>
      </c>
      <c r="I260" s="32">
        <f t="shared" si="1"/>
        <v>0.8571428571</v>
      </c>
      <c r="J260" s="31" t="str">
        <f>IF(I260 = "NA", "NA", IF(I260 = Summary!$F$6, "Equal", IF(I260&gt;Summary!$F$6, "Above", "Below")))</f>
        <v>Above</v>
      </c>
      <c r="K260" s="44">
        <f>IFERROR((I260 - Summary!$F$6)/$G$3, "NA")</f>
        <v>0.5081842031</v>
      </c>
    </row>
    <row r="261" ht="14.25" customHeight="1">
      <c r="B261" s="41" t="s">
        <v>248</v>
      </c>
      <c r="C261" s="30" t="s">
        <v>249</v>
      </c>
      <c r="D261" s="42" t="s">
        <v>67</v>
      </c>
      <c r="E261" s="30" t="s">
        <v>7</v>
      </c>
      <c r="F261" s="31">
        <v>84.0</v>
      </c>
      <c r="G261" s="31">
        <v>84.0</v>
      </c>
      <c r="H261" s="31">
        <v>72.0</v>
      </c>
      <c r="I261" s="32">
        <f t="shared" si="1"/>
        <v>0.8571428571</v>
      </c>
      <c r="J261" s="31" t="str">
        <f>IF(I261 = "NA", "NA", IF(I261 = Summary!$F$6, "Equal", IF(I261&gt;Summary!$F$6, "Above", "Below")))</f>
        <v>Above</v>
      </c>
      <c r="K261" s="44">
        <f>IFERROR((I261 - Summary!$F$6)/$G$3, "NA")</f>
        <v>0.5081842031</v>
      </c>
    </row>
    <row r="262" ht="14.25" customHeight="1">
      <c r="B262" s="41" t="s">
        <v>1445</v>
      </c>
      <c r="C262" s="30" t="s">
        <v>1446</v>
      </c>
      <c r="D262" s="42" t="s">
        <v>72</v>
      </c>
      <c r="E262" s="30" t="s">
        <v>6</v>
      </c>
      <c r="F262" s="31">
        <v>49.0</v>
      </c>
      <c r="G262" s="31">
        <v>49.0</v>
      </c>
      <c r="H262" s="31">
        <v>42.0</v>
      </c>
      <c r="I262" s="32">
        <f t="shared" si="1"/>
        <v>0.8571428571</v>
      </c>
      <c r="J262" s="32" t="str">
        <f>IF(I262 = "NA", "NA", IF(I262 = Summary!$F$5, "Equal", IF(I262&gt;Summary!$F$5, "Above", "Below")))</f>
        <v>Above</v>
      </c>
      <c r="K262" s="33">
        <f>IFERROR((I262 - Summary!$F$5)/$F$3, "NA")</f>
        <v>0.5356762995</v>
      </c>
      <c r="L262" s="61" t="str">
        <f>VLOOKUP(B262,'Rating data'!$B$3:$D$682,3, False)</f>
        <v>#N/A</v>
      </c>
    </row>
    <row r="263" ht="14.25" customHeight="1">
      <c r="B263" s="41" t="s">
        <v>382</v>
      </c>
      <c r="C263" s="30" t="s">
        <v>383</v>
      </c>
      <c r="D263" s="42" t="s">
        <v>384</v>
      </c>
      <c r="E263" s="30" t="s">
        <v>6</v>
      </c>
      <c r="F263" s="31">
        <v>161.0</v>
      </c>
      <c r="G263" s="31">
        <v>161.0</v>
      </c>
      <c r="H263" s="31">
        <v>138.0</v>
      </c>
      <c r="I263" s="32">
        <f t="shared" si="1"/>
        <v>0.8571428571</v>
      </c>
      <c r="J263" s="32" t="str">
        <f>IF(I263 = "NA", "NA", IF(I263 = Summary!$F$5, "Equal", IF(I263&gt;Summary!$F$5, "Above", "Below")))</f>
        <v>Above</v>
      </c>
      <c r="K263" s="33">
        <f>IFERROR((I263 - Summary!$F$5)/$F$3, "NA")</f>
        <v>0.5356762995</v>
      </c>
      <c r="L263" s="61" t="str">
        <f>VLOOKUP(B263,'Rating data'!$B$3:$D$682,3, False)</f>
        <v>B</v>
      </c>
    </row>
    <row r="264" ht="14.25" customHeight="1">
      <c r="B264" s="41" t="s">
        <v>250</v>
      </c>
      <c r="C264" s="30" t="s">
        <v>251</v>
      </c>
      <c r="D264" s="42" t="s">
        <v>110</v>
      </c>
      <c r="E264" s="30" t="s">
        <v>7</v>
      </c>
      <c r="F264" s="31">
        <v>7.0</v>
      </c>
      <c r="G264" s="31">
        <v>7.0</v>
      </c>
      <c r="H264" s="31">
        <v>6.0</v>
      </c>
      <c r="I264" s="32">
        <f t="shared" si="1"/>
        <v>0.8571428571</v>
      </c>
      <c r="J264" s="31" t="str">
        <f>IF(I264 = "NA", "NA", IF(I264 = Summary!$F$6, "Equal", IF(I264&gt;Summary!$F$6, "Above", "Below")))</f>
        <v>Above</v>
      </c>
      <c r="K264" s="44">
        <f>IFERROR((I264 - Summary!$F$6)/$G$3, "NA")</f>
        <v>0.5081842031</v>
      </c>
    </row>
    <row r="265" ht="14.25" customHeight="1">
      <c r="B265" s="41" t="s">
        <v>1025</v>
      </c>
      <c r="C265" s="30" t="s">
        <v>1026</v>
      </c>
      <c r="D265" s="42" t="s">
        <v>72</v>
      </c>
      <c r="E265" s="30" t="s">
        <v>6</v>
      </c>
      <c r="F265" s="31">
        <v>243.0</v>
      </c>
      <c r="G265" s="31">
        <v>243.0</v>
      </c>
      <c r="H265" s="31">
        <v>208.0</v>
      </c>
      <c r="I265" s="32">
        <f t="shared" si="1"/>
        <v>0.8559670782</v>
      </c>
      <c r="J265" s="32" t="str">
        <f>IF(I265 = "NA", "NA", IF(I265 = Summary!$F$5, "Equal", IF(I265&gt;Summary!$F$5, "Above", "Below")))</f>
        <v>Above</v>
      </c>
      <c r="K265" s="33">
        <f>IFERROR((I265 - Summary!$F$5)/$F$3, "NA")</f>
        <v>0.5281777863</v>
      </c>
      <c r="L265" s="61" t="str">
        <f>VLOOKUP(B265,'Rating data'!$B$3:$D$682,3, False)</f>
        <v>C</v>
      </c>
    </row>
    <row r="266" ht="14.25" customHeight="1">
      <c r="B266" s="41" t="s">
        <v>879</v>
      </c>
      <c r="C266" s="30" t="s">
        <v>880</v>
      </c>
      <c r="D266" s="42" t="s">
        <v>67</v>
      </c>
      <c r="E266" s="30" t="s">
        <v>6</v>
      </c>
      <c r="F266" s="31">
        <v>166.0</v>
      </c>
      <c r="G266" s="31">
        <v>166.0</v>
      </c>
      <c r="H266" s="31">
        <v>142.0</v>
      </c>
      <c r="I266" s="32">
        <f t="shared" si="1"/>
        <v>0.8554216867</v>
      </c>
      <c r="J266" s="32" t="str">
        <f>IF(I266 = "NA", "NA", IF(I266 = Summary!$F$5, "Equal", IF(I266&gt;Summary!$F$5, "Above", "Below")))</f>
        <v>Above</v>
      </c>
      <c r="K266" s="33">
        <f>IFERROR((I266 - Summary!$F$5)/$F$3, "NA")</f>
        <v>0.5246995603</v>
      </c>
      <c r="L266" s="61" t="str">
        <f>VLOOKUP(B266,'Rating data'!$B$3:$D$682,3, False)</f>
        <v>B</v>
      </c>
    </row>
    <row r="267" ht="14.25" customHeight="1">
      <c r="B267" s="41" t="s">
        <v>979</v>
      </c>
      <c r="C267" s="30" t="s">
        <v>980</v>
      </c>
      <c r="D267" s="42" t="s">
        <v>89</v>
      </c>
      <c r="E267" s="30" t="s">
        <v>6</v>
      </c>
      <c r="F267" s="31">
        <v>69.0</v>
      </c>
      <c r="G267" s="31">
        <v>69.0</v>
      </c>
      <c r="H267" s="31">
        <v>59.0</v>
      </c>
      <c r="I267" s="32">
        <f t="shared" si="1"/>
        <v>0.8550724638</v>
      </c>
      <c r="J267" s="32" t="str">
        <f>IF(I267 = "NA", "NA", IF(I267 = Summary!$F$5, "Equal", IF(I267&gt;Summary!$F$5, "Above", "Below")))</f>
        <v>Above</v>
      </c>
      <c r="K267" s="33">
        <f>IFERROR((I267 - Summary!$F$5)/$F$3, "NA")</f>
        <v>0.5224723958</v>
      </c>
      <c r="L267" s="61" t="str">
        <f>VLOOKUP(B267,'Rating data'!$B$3:$D$682,3, False)</f>
        <v>C</v>
      </c>
    </row>
    <row r="268" ht="14.25" customHeight="1">
      <c r="B268" s="41" t="s">
        <v>1209</v>
      </c>
      <c r="C268" s="30" t="s">
        <v>1210</v>
      </c>
      <c r="D268" s="42" t="s">
        <v>1447</v>
      </c>
      <c r="E268" s="30" t="s">
        <v>6</v>
      </c>
      <c r="F268" s="31">
        <v>206.0</v>
      </c>
      <c r="G268" s="31">
        <v>206.0</v>
      </c>
      <c r="H268" s="31">
        <v>176.0</v>
      </c>
      <c r="I268" s="32">
        <f t="shared" si="1"/>
        <v>0.854368932</v>
      </c>
      <c r="J268" s="32" t="str">
        <f>IF(I268 = "NA", "NA", IF(I268 = Summary!$F$5, "Equal", IF(I268&gt;Summary!$F$5, "Above", "Below")))</f>
        <v>Above</v>
      </c>
      <c r="K268" s="33">
        <f>IFERROR((I268 - Summary!$F$5)/$F$3, "NA")</f>
        <v>0.5179856325</v>
      </c>
      <c r="L268" s="61" t="str">
        <f>VLOOKUP(B268,'Rating data'!$B$3:$D$682,3, False)</f>
        <v>B</v>
      </c>
    </row>
    <row r="269" ht="14.25" customHeight="1">
      <c r="B269" s="41" t="s">
        <v>252</v>
      </c>
      <c r="C269" s="30" t="s">
        <v>253</v>
      </c>
      <c r="D269" s="42" t="s">
        <v>122</v>
      </c>
      <c r="E269" s="30" t="s">
        <v>7</v>
      </c>
      <c r="F269" s="31">
        <v>96.0</v>
      </c>
      <c r="G269" s="31">
        <v>96.0</v>
      </c>
      <c r="H269" s="31">
        <v>82.0</v>
      </c>
      <c r="I269" s="32">
        <f t="shared" si="1"/>
        <v>0.8541666667</v>
      </c>
      <c r="J269" s="31" t="str">
        <f>IF(I269 = "NA", "NA", IF(I269 = Summary!$F$6, "Equal", IF(I269&gt;Summary!$F$6, "Above", "Below")))</f>
        <v>Above</v>
      </c>
      <c r="K269" s="43">
        <f>IFERROR((I269 - Summary!$F$6)/$G$3, "NA")</f>
        <v>0.4941868474</v>
      </c>
    </row>
    <row r="270" ht="14.25" customHeight="1">
      <c r="B270" s="41" t="s">
        <v>863</v>
      </c>
      <c r="C270" s="30" t="s">
        <v>864</v>
      </c>
      <c r="D270" s="42" t="s">
        <v>61</v>
      </c>
      <c r="E270" s="30" t="s">
        <v>6</v>
      </c>
      <c r="F270" s="31">
        <v>155.0</v>
      </c>
      <c r="G270" s="31">
        <v>155.0</v>
      </c>
      <c r="H270" s="31">
        <v>132.0</v>
      </c>
      <c r="I270" s="32">
        <f t="shared" si="1"/>
        <v>0.8516129032</v>
      </c>
      <c r="J270" s="32" t="str">
        <f>IF(I270 = "NA", "NA", IF(I270 = Summary!$F$5, "Equal", IF(I270&gt;Summary!$F$5, "Above", "Below")))</f>
        <v>Above</v>
      </c>
      <c r="K270" s="45">
        <f>IFERROR((I270 - Summary!$F$5)/$F$3, "NA")</f>
        <v>0.5004090987</v>
      </c>
      <c r="L270" s="61" t="str">
        <f>VLOOKUP(B270,'Rating data'!$B$3:$D$682,3, False)</f>
        <v>C</v>
      </c>
    </row>
    <row r="271" ht="14.25" customHeight="1">
      <c r="B271" s="41" t="s">
        <v>1113</v>
      </c>
      <c r="C271" s="30" t="s">
        <v>1114</v>
      </c>
      <c r="D271" s="42" t="s">
        <v>110</v>
      </c>
      <c r="E271" s="30" t="s">
        <v>6</v>
      </c>
      <c r="F271" s="31">
        <v>228.0</v>
      </c>
      <c r="G271" s="31">
        <v>228.0</v>
      </c>
      <c r="H271" s="31">
        <v>194.0</v>
      </c>
      <c r="I271" s="32">
        <f t="shared" si="1"/>
        <v>0.850877193</v>
      </c>
      <c r="J271" s="32" t="str">
        <f>IF(I271 = "NA", "NA", IF(I271 = Summary!$F$5, "Equal", IF(I271&gt;Summary!$F$5, "Above", "Below")))</f>
        <v>Above</v>
      </c>
      <c r="K271" s="45">
        <f>IFERROR((I271 - Summary!$F$5)/$F$3, "NA")</f>
        <v>0.4957171174</v>
      </c>
      <c r="L271" s="61" t="str">
        <f>VLOOKUP(B271,'Rating data'!$B$3:$D$682,3, False)</f>
        <v>D</v>
      </c>
    </row>
    <row r="272" ht="14.25" customHeight="1">
      <c r="B272" s="41" t="s">
        <v>254</v>
      </c>
      <c r="C272" s="30" t="s">
        <v>255</v>
      </c>
      <c r="D272" s="42" t="s">
        <v>31</v>
      </c>
      <c r="E272" s="30" t="s">
        <v>7</v>
      </c>
      <c r="F272" s="31">
        <v>20.0</v>
      </c>
      <c r="G272" s="31">
        <v>20.0</v>
      </c>
      <c r="H272" s="31">
        <v>17.0</v>
      </c>
      <c r="I272" s="32">
        <f t="shared" si="1"/>
        <v>0.85</v>
      </c>
      <c r="J272" s="31" t="str">
        <f>IF(I272 = "NA", "NA", IF(I272 = Summary!$F$6, "Equal", IF(I272&gt;Summary!$F$6, "Above", "Below")))</f>
        <v>Above</v>
      </c>
      <c r="K272" s="44">
        <f>IFERROR((I272 - Summary!$F$6)/$G$3, "NA")</f>
        <v>0.4745905495</v>
      </c>
    </row>
    <row r="273" ht="14.25" customHeight="1">
      <c r="B273" s="41" t="s">
        <v>889</v>
      </c>
      <c r="C273" s="30" t="s">
        <v>890</v>
      </c>
      <c r="D273" s="42" t="s">
        <v>72</v>
      </c>
      <c r="E273" s="30" t="s">
        <v>6</v>
      </c>
      <c r="F273" s="31">
        <v>40.0</v>
      </c>
      <c r="G273" s="31">
        <v>40.0</v>
      </c>
      <c r="H273" s="31">
        <v>34.0</v>
      </c>
      <c r="I273" s="32">
        <f t="shared" si="1"/>
        <v>0.85</v>
      </c>
      <c r="J273" s="32" t="str">
        <f>IF(I273 = "NA", "NA", IF(I273 = Summary!$F$5, "Equal", IF(I273&gt;Summary!$F$5, "Above", "Below")))</f>
        <v>Above</v>
      </c>
      <c r="K273" s="45">
        <f>IFERROR((I273 - Summary!$F$5)/$F$3, "NA")</f>
        <v>0.4901228319</v>
      </c>
      <c r="L273" s="61" t="str">
        <f>VLOOKUP(B273,'Rating data'!$B$3:$D$682,3, False)</f>
        <v>C</v>
      </c>
    </row>
    <row r="274" ht="14.25" customHeight="1">
      <c r="B274" s="41" t="s">
        <v>538</v>
      </c>
      <c r="C274" s="30" t="s">
        <v>539</v>
      </c>
      <c r="D274" s="42" t="s">
        <v>354</v>
      </c>
      <c r="E274" s="30" t="s">
        <v>6</v>
      </c>
      <c r="F274" s="31">
        <v>40.0</v>
      </c>
      <c r="G274" s="31">
        <v>40.0</v>
      </c>
      <c r="H274" s="31">
        <v>34.0</v>
      </c>
      <c r="I274" s="32">
        <f t="shared" si="1"/>
        <v>0.85</v>
      </c>
      <c r="J274" s="32" t="str">
        <f>IF(I274 = "NA", "NA", IF(I274 = Summary!$F$5, "Equal", IF(I274&gt;Summary!$F$5, "Above", "Below")))</f>
        <v>Above</v>
      </c>
      <c r="K274" s="33">
        <f>IFERROR((I274 - Summary!$F$5)/$F$3, "NA")</f>
        <v>0.4901228319</v>
      </c>
      <c r="L274" s="61" t="str">
        <f>VLOOKUP(B274,'Rating data'!$B$3:$D$682,3, False)</f>
        <v>#N/A</v>
      </c>
    </row>
    <row r="275" ht="14.25" customHeight="1">
      <c r="B275" s="41" t="s">
        <v>1448</v>
      </c>
      <c r="C275" s="30" t="s">
        <v>1449</v>
      </c>
      <c r="D275" s="42" t="s">
        <v>122</v>
      </c>
      <c r="E275" s="30" t="s">
        <v>6</v>
      </c>
      <c r="F275" s="31">
        <v>40.0</v>
      </c>
      <c r="G275" s="31">
        <v>40.0</v>
      </c>
      <c r="H275" s="31">
        <v>34.0</v>
      </c>
      <c r="I275" s="32">
        <f t="shared" si="1"/>
        <v>0.85</v>
      </c>
      <c r="J275" s="32" t="str">
        <f>IF(I275 = "NA", "NA", IF(I275 = Summary!$F$5, "Equal", IF(I275&gt;Summary!$F$5, "Above", "Below")))</f>
        <v>Above</v>
      </c>
      <c r="K275" s="45">
        <f>IFERROR((I275 - Summary!$F$5)/$F$3, "NA")</f>
        <v>0.4901228319</v>
      </c>
      <c r="L275" s="61" t="str">
        <f>VLOOKUP(B275,'Rating data'!$B$3:$D$682,3, False)</f>
        <v>#N/A</v>
      </c>
    </row>
    <row r="276" ht="14.25" customHeight="1">
      <c r="B276" s="41" t="s">
        <v>1097</v>
      </c>
      <c r="C276" s="30" t="s">
        <v>1098</v>
      </c>
      <c r="D276" s="42" t="s">
        <v>31</v>
      </c>
      <c r="E276" s="30" t="s">
        <v>6</v>
      </c>
      <c r="F276" s="31">
        <v>173.0</v>
      </c>
      <c r="G276" s="31">
        <v>173.0</v>
      </c>
      <c r="H276" s="31">
        <v>147.0</v>
      </c>
      <c r="I276" s="32">
        <f t="shared" si="1"/>
        <v>0.8497109827</v>
      </c>
      <c r="J276" s="32" t="str">
        <f>IF(I276 = "NA", "NA", IF(I276 = Summary!$F$5, "Equal", IF(I276&gt;Summary!$F$5, "Above", "Below")))</f>
        <v>Above</v>
      </c>
      <c r="K276" s="33">
        <f>IFERROR((I276 - Summary!$F$5)/$F$3, "NA")</f>
        <v>0.488279628</v>
      </c>
      <c r="L276" s="61" t="str">
        <f>VLOOKUP(B276,'Rating data'!$B$3:$D$682,3, False)</f>
        <v>D</v>
      </c>
    </row>
    <row r="277" ht="14.25" customHeight="1">
      <c r="B277" s="41" t="s">
        <v>1011</v>
      </c>
      <c r="C277" s="30" t="s">
        <v>1012</v>
      </c>
      <c r="D277" s="42" t="s">
        <v>72</v>
      </c>
      <c r="E277" s="30" t="s">
        <v>6</v>
      </c>
      <c r="F277" s="31">
        <v>437.0</v>
      </c>
      <c r="G277" s="31">
        <v>437.0</v>
      </c>
      <c r="H277" s="31">
        <v>371.0</v>
      </c>
      <c r="I277" s="32">
        <f t="shared" si="1"/>
        <v>0.8489702517</v>
      </c>
      <c r="J277" s="32" t="str">
        <f>IF(I277 = "NA", "NA", IF(I277 = Summary!$F$5, "Equal", IF(I277&gt;Summary!$F$5, "Above", "Below")))</f>
        <v>Above</v>
      </c>
      <c r="K277" s="45">
        <f>IFERROR((I277 - Summary!$F$5)/$F$3, "NA")</f>
        <v>0.4835556271</v>
      </c>
      <c r="L277" s="61" t="str">
        <f>VLOOKUP(B277,'Rating data'!$B$3:$D$682,3, False)</f>
        <v>A</v>
      </c>
    </row>
    <row r="278" ht="14.25" customHeight="1">
      <c r="B278" s="41" t="s">
        <v>1079</v>
      </c>
      <c r="C278" s="30" t="s">
        <v>1080</v>
      </c>
      <c r="D278" s="42" t="s">
        <v>36</v>
      </c>
      <c r="E278" s="30" t="s">
        <v>6</v>
      </c>
      <c r="F278" s="31">
        <v>132.0</v>
      </c>
      <c r="G278" s="31">
        <v>132.0</v>
      </c>
      <c r="H278" s="31">
        <v>112.0</v>
      </c>
      <c r="I278" s="32">
        <f t="shared" si="1"/>
        <v>0.8484848485</v>
      </c>
      <c r="J278" s="32" t="str">
        <f>IF(I278 = "NA", "NA", IF(I278 = Summary!$F$5, "Equal", IF(I278&gt;Summary!$F$5, "Above", "Below")))</f>
        <v>Above</v>
      </c>
      <c r="K278" s="45">
        <f>IFERROR((I278 - Summary!$F$5)/$F$3, "NA")</f>
        <v>0.4804599751</v>
      </c>
      <c r="L278" s="61" t="str">
        <f>VLOOKUP(B278,'Rating data'!$B$3:$D$682,3, False)</f>
        <v>C</v>
      </c>
    </row>
    <row r="279" ht="14.25" customHeight="1">
      <c r="B279" s="41" t="s">
        <v>1315</v>
      </c>
      <c r="C279" s="30" t="s">
        <v>1316</v>
      </c>
      <c r="D279" s="42" t="s">
        <v>92</v>
      </c>
      <c r="E279" s="30" t="s">
        <v>6</v>
      </c>
      <c r="F279" s="31">
        <v>66.0</v>
      </c>
      <c r="G279" s="31">
        <v>66.0</v>
      </c>
      <c r="H279" s="31">
        <v>56.0</v>
      </c>
      <c r="I279" s="32">
        <f t="shared" si="1"/>
        <v>0.8484848485</v>
      </c>
      <c r="J279" s="32" t="str">
        <f>IF(I279 = "NA", "NA", IF(I279 = Summary!$F$5, "Equal", IF(I279&gt;Summary!$F$5, "Above", "Below")))</f>
        <v>Above</v>
      </c>
      <c r="K279" s="33">
        <f>IFERROR((I279 - Summary!$F$5)/$F$3, "NA")</f>
        <v>0.4804599751</v>
      </c>
      <c r="L279" s="61" t="str">
        <f>VLOOKUP(B279,'Rating data'!$B$3:$D$682,3, False)</f>
        <v>#N/A</v>
      </c>
    </row>
    <row r="280" ht="14.25" customHeight="1">
      <c r="B280" s="41" t="s">
        <v>1450</v>
      </c>
      <c r="C280" s="30" t="s">
        <v>1451</v>
      </c>
      <c r="D280" s="42" t="s">
        <v>107</v>
      </c>
      <c r="E280" s="30" t="s">
        <v>6</v>
      </c>
      <c r="F280" s="31">
        <v>33.0</v>
      </c>
      <c r="G280" s="31">
        <v>33.0</v>
      </c>
      <c r="H280" s="31">
        <v>28.0</v>
      </c>
      <c r="I280" s="32">
        <f t="shared" si="1"/>
        <v>0.8484848485</v>
      </c>
      <c r="J280" s="32" t="str">
        <f>IF(I280 = "NA", "NA", IF(I280 = Summary!$F$5, "Equal", IF(I280&gt;Summary!$F$5, "Above", "Below")))</f>
        <v>Above</v>
      </c>
      <c r="K280" s="45">
        <f>IFERROR((I280 - Summary!$F$5)/$F$3, "NA")</f>
        <v>0.4804599751</v>
      </c>
      <c r="L280" s="61" t="str">
        <f>VLOOKUP(B280,'Rating data'!$B$3:$D$682,3, False)</f>
        <v>#N/A</v>
      </c>
    </row>
    <row r="281" ht="14.25" customHeight="1">
      <c r="B281" s="41" t="s">
        <v>256</v>
      </c>
      <c r="C281" s="30" t="s">
        <v>257</v>
      </c>
      <c r="D281" s="42" t="s">
        <v>48</v>
      </c>
      <c r="E281" s="30" t="s">
        <v>7</v>
      </c>
      <c r="F281" s="31">
        <v>46.0</v>
      </c>
      <c r="G281" s="31">
        <v>46.0</v>
      </c>
      <c r="H281" s="31">
        <v>39.0</v>
      </c>
      <c r="I281" s="32">
        <f t="shared" si="1"/>
        <v>0.847826087</v>
      </c>
      <c r="J281" s="31" t="str">
        <f>IF(I281 = "NA", "NA", IF(I281 = Summary!$F$6, "Equal", IF(I281&gt;Summary!$F$6, "Above", "Below")))</f>
        <v>Above</v>
      </c>
      <c r="K281" s="44">
        <f>IFERROR((I281 - Summary!$F$6)/$G$3, "NA")</f>
        <v>0.464366394</v>
      </c>
    </row>
    <row r="282" ht="14.25" customHeight="1">
      <c r="B282" s="41" t="s">
        <v>867</v>
      </c>
      <c r="C282" s="30" t="s">
        <v>868</v>
      </c>
      <c r="D282" s="42" t="s">
        <v>1452</v>
      </c>
      <c r="E282" s="30" t="s">
        <v>6</v>
      </c>
      <c r="F282" s="31">
        <v>105.0</v>
      </c>
      <c r="G282" s="31">
        <v>105.0</v>
      </c>
      <c r="H282" s="31">
        <v>89.0</v>
      </c>
      <c r="I282" s="32">
        <f t="shared" si="1"/>
        <v>0.8476190476</v>
      </c>
      <c r="J282" s="32" t="str">
        <f>IF(I282 = "NA", "NA", IF(I282 = Summary!$F$5, "Equal", IF(I282&gt;Summary!$F$5, "Above", "Below")))</f>
        <v>Above</v>
      </c>
      <c r="K282" s="33">
        <f>IFERROR((I282 - Summary!$F$5)/$F$3, "NA")</f>
        <v>0.4749383426</v>
      </c>
      <c r="L282" s="61" t="str">
        <f>VLOOKUP(B282,'Rating data'!$B$3:$D$682,3, False)</f>
        <v>D</v>
      </c>
    </row>
    <row r="283" ht="14.25" customHeight="1">
      <c r="B283" s="41" t="s">
        <v>258</v>
      </c>
      <c r="C283" s="30" t="s">
        <v>259</v>
      </c>
      <c r="D283" s="42" t="s">
        <v>149</v>
      </c>
      <c r="E283" s="30" t="s">
        <v>7</v>
      </c>
      <c r="F283" s="31">
        <v>59.0</v>
      </c>
      <c r="G283" s="31">
        <v>59.0</v>
      </c>
      <c r="H283" s="31">
        <v>50.0</v>
      </c>
      <c r="I283" s="32">
        <f t="shared" si="1"/>
        <v>0.8474576271</v>
      </c>
      <c r="J283" s="31" t="str">
        <f>IF(I283 = "NA", "NA", IF(I283 = Summary!$F$6, "Equal", IF(I283&gt;Summary!$F$6, "Above", "Below")))</f>
        <v>Above</v>
      </c>
      <c r="K283" s="44">
        <f>IFERROR((I283 - Summary!$F$6)/$G$3, "NA")</f>
        <v>0.4626334863</v>
      </c>
    </row>
    <row r="284" ht="14.25" customHeight="1">
      <c r="B284" s="41" t="s">
        <v>1007</v>
      </c>
      <c r="C284" s="30" t="s">
        <v>1008</v>
      </c>
      <c r="D284" s="42" t="s">
        <v>335</v>
      </c>
      <c r="E284" s="30" t="s">
        <v>6</v>
      </c>
      <c r="F284" s="31">
        <v>85.0</v>
      </c>
      <c r="G284" s="31">
        <v>85.0</v>
      </c>
      <c r="H284" s="31">
        <v>72.0</v>
      </c>
      <c r="I284" s="32">
        <f t="shared" si="1"/>
        <v>0.8470588235</v>
      </c>
      <c r="J284" s="32" t="str">
        <f>IF(I284 = "NA", "NA", IF(I284 = Summary!$F$5, "Equal", IF(I284&gt;Summary!$F$5, "Above", "Below")))</f>
        <v>Above</v>
      </c>
      <c r="K284" s="45">
        <f>IFERROR((I284 - Summary!$F$5)/$F$3, "NA")</f>
        <v>0.4713655216</v>
      </c>
      <c r="L284" s="61" t="str">
        <f>VLOOKUP(B284,'Rating data'!$B$3:$D$682,3, False)</f>
        <v>C</v>
      </c>
    </row>
    <row r="285" ht="14.25" customHeight="1">
      <c r="B285" s="41" t="s">
        <v>1453</v>
      </c>
      <c r="C285" s="30" t="s">
        <v>1454</v>
      </c>
      <c r="D285" s="42" t="s">
        <v>61</v>
      </c>
      <c r="E285" s="30" t="s">
        <v>6</v>
      </c>
      <c r="F285" s="31">
        <v>39.0</v>
      </c>
      <c r="G285" s="31">
        <v>39.0</v>
      </c>
      <c r="H285" s="31">
        <v>33.0</v>
      </c>
      <c r="I285" s="32">
        <f t="shared" si="1"/>
        <v>0.8461538462</v>
      </c>
      <c r="J285" s="32" t="str">
        <f>IF(I285 = "NA", "NA", IF(I285 = Summary!$F$5, "Equal", IF(I285&gt;Summary!$F$5, "Above", "Below")))</f>
        <v>Above</v>
      </c>
      <c r="K285" s="33">
        <f>IFERROR((I285 - Summary!$F$5)/$F$3, "NA")</f>
        <v>0.4655940416</v>
      </c>
      <c r="L285" s="61" t="str">
        <f>VLOOKUP(B285,'Rating data'!$B$3:$D$682,3, False)</f>
        <v>#N/A</v>
      </c>
    </row>
    <row r="286" ht="14.25" customHeight="1">
      <c r="B286" s="41" t="s">
        <v>260</v>
      </c>
      <c r="C286" s="30" t="s">
        <v>261</v>
      </c>
      <c r="D286" s="42" t="s">
        <v>262</v>
      </c>
      <c r="E286" s="30" t="s">
        <v>7</v>
      </c>
      <c r="F286" s="31">
        <v>117.0</v>
      </c>
      <c r="G286" s="31">
        <v>117.0</v>
      </c>
      <c r="H286" s="31">
        <v>99.0</v>
      </c>
      <c r="I286" s="32">
        <f t="shared" si="1"/>
        <v>0.8461538462</v>
      </c>
      <c r="J286" s="31" t="str">
        <f>IF(I286 = "NA", "NA", IF(I286 = Summary!$F$6, "Equal", IF(I286&gt;Summary!$F$6, "Above", "Below")))</f>
        <v>Above</v>
      </c>
      <c r="K286" s="43">
        <f>IFERROR((I286 - Summary!$F$6)/$G$3, "NA")</f>
        <v>0.456501659</v>
      </c>
    </row>
    <row r="287" ht="14.25" customHeight="1">
      <c r="B287" s="41" t="s">
        <v>853</v>
      </c>
      <c r="C287" s="30" t="s">
        <v>854</v>
      </c>
      <c r="D287" s="42" t="s">
        <v>67</v>
      </c>
      <c r="E287" s="30" t="s">
        <v>6</v>
      </c>
      <c r="F287" s="31">
        <v>149.0</v>
      </c>
      <c r="G287" s="31">
        <v>149.0</v>
      </c>
      <c r="H287" s="31">
        <v>126.0</v>
      </c>
      <c r="I287" s="32">
        <f t="shared" si="1"/>
        <v>0.8456375839</v>
      </c>
      <c r="J287" s="32" t="str">
        <f>IF(I287 = "NA", "NA", IF(I287 = Summary!$F$5, "Equal", IF(I287&gt;Summary!$F$5, "Above", "Below")))</f>
        <v>Above</v>
      </c>
      <c r="K287" s="33">
        <f>IFERROR((I287 - Summary!$F$5)/$F$3, "NA")</f>
        <v>0.4623015865</v>
      </c>
      <c r="L287" s="61" t="str">
        <f>VLOOKUP(B287,'Rating data'!$B$3:$D$682,3, False)</f>
        <v>C</v>
      </c>
    </row>
    <row r="288" ht="14.25" customHeight="1">
      <c r="B288" s="41" t="s">
        <v>442</v>
      </c>
      <c r="C288" s="30" t="s">
        <v>443</v>
      </c>
      <c r="D288" s="42" t="s">
        <v>444</v>
      </c>
      <c r="E288" s="30" t="s">
        <v>6</v>
      </c>
      <c r="F288" s="31">
        <v>233.0</v>
      </c>
      <c r="G288" s="31">
        <v>233.0</v>
      </c>
      <c r="H288" s="31">
        <v>197.0</v>
      </c>
      <c r="I288" s="32">
        <f t="shared" si="1"/>
        <v>0.8454935622</v>
      </c>
      <c r="J288" s="32" t="str">
        <f>IF(I288 = "NA", "NA", IF(I288 = Summary!$F$5, "Equal", IF(I288&gt;Summary!$F$5, "Above", "Below")))</f>
        <v>Above</v>
      </c>
      <c r="K288" s="33">
        <f>IFERROR((I288 - Summary!$F$5)/$F$3, "NA")</f>
        <v>0.4613830905</v>
      </c>
      <c r="L288" s="61" t="str">
        <f>VLOOKUP(B288,'Rating data'!$B$3:$D$682,3, False)</f>
        <v>C</v>
      </c>
    </row>
    <row r="289" ht="14.25" customHeight="1">
      <c r="B289" s="41" t="s">
        <v>1009</v>
      </c>
      <c r="C289" s="30" t="s">
        <v>1010</v>
      </c>
      <c r="D289" s="42" t="s">
        <v>31</v>
      </c>
      <c r="E289" s="30" t="s">
        <v>6</v>
      </c>
      <c r="F289" s="31">
        <v>220.0</v>
      </c>
      <c r="G289" s="31">
        <v>220.0</v>
      </c>
      <c r="H289" s="31">
        <v>186.0</v>
      </c>
      <c r="I289" s="32">
        <f t="shared" si="1"/>
        <v>0.8454545455</v>
      </c>
      <c r="J289" s="32" t="str">
        <f>IF(I289 = "NA", "NA", IF(I289 = Summary!$F$5, "Equal", IF(I289&gt;Summary!$F$5, "Above", "Below")))</f>
        <v>Above</v>
      </c>
      <c r="K289" s="33">
        <f>IFERROR((I289 - Summary!$F$5)/$F$3, "NA")</f>
        <v>0.4611342615</v>
      </c>
      <c r="L289" s="61" t="str">
        <f>VLOOKUP(B289,'Rating data'!$B$3:$D$682,3, False)</f>
        <v>D</v>
      </c>
    </row>
    <row r="290" ht="14.25" customHeight="1">
      <c r="B290" s="41" t="s">
        <v>1137</v>
      </c>
      <c r="C290" s="30" t="s">
        <v>1138</v>
      </c>
      <c r="D290" s="42" t="s">
        <v>72</v>
      </c>
      <c r="E290" s="30" t="s">
        <v>6</v>
      </c>
      <c r="F290" s="31">
        <v>71.0</v>
      </c>
      <c r="G290" s="31">
        <v>71.0</v>
      </c>
      <c r="H290" s="31">
        <v>60.0</v>
      </c>
      <c r="I290" s="32">
        <f t="shared" si="1"/>
        <v>0.8450704225</v>
      </c>
      <c r="J290" s="32" t="str">
        <f>IF(I290 = "NA", "NA", IF(I290 = Summary!$F$5, "Equal", IF(I290&gt;Summary!$F$5, "Above", "Below")))</f>
        <v>Above</v>
      </c>
      <c r="K290" s="45">
        <f>IFERROR((I290 - Summary!$F$5)/$F$3, "NA")</f>
        <v>0.4586845232</v>
      </c>
      <c r="L290" s="61" t="str">
        <f>VLOOKUP(B290,'Rating data'!$B$3:$D$682,3, False)</f>
        <v>C</v>
      </c>
    </row>
    <row r="291" ht="14.25" customHeight="1">
      <c r="B291" s="41" t="s">
        <v>338</v>
      </c>
      <c r="C291" s="30" t="s">
        <v>339</v>
      </c>
      <c r="D291" s="42" t="s">
        <v>149</v>
      </c>
      <c r="E291" s="30" t="s">
        <v>6</v>
      </c>
      <c r="F291" s="31">
        <v>200.0</v>
      </c>
      <c r="G291" s="31">
        <v>200.0</v>
      </c>
      <c r="H291" s="31">
        <v>169.0</v>
      </c>
      <c r="I291" s="32">
        <f t="shared" si="1"/>
        <v>0.845</v>
      </c>
      <c r="J291" s="32" t="str">
        <f>IF(I291 = "NA", "NA", IF(I291 = Summary!$F$5, "Equal", IF(I291&gt;Summary!$F$5, "Above", "Below")))</f>
        <v>Above</v>
      </c>
      <c r="K291" s="33">
        <f>IFERROR((I291 - Summary!$F$5)/$F$3, "NA")</f>
        <v>0.4582354045</v>
      </c>
      <c r="L291" s="61" t="str">
        <f>VLOOKUP(B291,'Rating data'!$B$3:$D$682,3, False)</f>
        <v>B</v>
      </c>
    </row>
    <row r="292" ht="14.25" customHeight="1">
      <c r="B292" s="41" t="s">
        <v>263</v>
      </c>
      <c r="C292" s="30" t="s">
        <v>264</v>
      </c>
      <c r="D292" s="42" t="s">
        <v>61</v>
      </c>
      <c r="E292" s="30" t="s">
        <v>7</v>
      </c>
      <c r="F292" s="31">
        <v>103.0</v>
      </c>
      <c r="G292" s="31">
        <v>103.0</v>
      </c>
      <c r="H292" s="31">
        <v>87.0</v>
      </c>
      <c r="I292" s="32">
        <f t="shared" si="1"/>
        <v>0.8446601942</v>
      </c>
      <c r="J292" s="31" t="str">
        <f>IF(I292 = "NA", "NA", IF(I292 = Summary!$F$6, "Equal", IF(I292&gt;Summary!$F$6, "Above", "Below")))</f>
        <v>Above</v>
      </c>
      <c r="K292" s="43">
        <f>IFERROR((I292 - Summary!$F$6)/$G$3, "NA")</f>
        <v>0.4494768472</v>
      </c>
    </row>
    <row r="293" ht="14.25" customHeight="1">
      <c r="B293" s="41" t="s">
        <v>265</v>
      </c>
      <c r="C293" s="30" t="s">
        <v>266</v>
      </c>
      <c r="D293" s="42" t="s">
        <v>83</v>
      </c>
      <c r="E293" s="30" t="s">
        <v>7</v>
      </c>
      <c r="F293" s="31">
        <v>77.0</v>
      </c>
      <c r="G293" s="31">
        <v>77.0</v>
      </c>
      <c r="H293" s="31">
        <v>65.0</v>
      </c>
      <c r="I293" s="32">
        <f t="shared" si="1"/>
        <v>0.8441558442</v>
      </c>
      <c r="J293" s="31" t="str">
        <f>IF(I293 = "NA", "NA", IF(I293 = Summary!$F$6, "Equal", IF(I293&gt;Summary!$F$6, "Above", "Below")))</f>
        <v>Above</v>
      </c>
      <c r="K293" s="44">
        <f>IFERROR((I293 - Summary!$F$6)/$G$3, "NA")</f>
        <v>0.4471048328</v>
      </c>
    </row>
    <row r="294" ht="14.25" customHeight="1">
      <c r="B294" s="41" t="s">
        <v>869</v>
      </c>
      <c r="C294" s="30" t="s">
        <v>870</v>
      </c>
      <c r="D294" s="42" t="s">
        <v>435</v>
      </c>
      <c r="E294" s="30" t="s">
        <v>6</v>
      </c>
      <c r="F294" s="31">
        <v>96.0</v>
      </c>
      <c r="G294" s="31">
        <v>96.0</v>
      </c>
      <c r="H294" s="31">
        <v>81.0</v>
      </c>
      <c r="I294" s="32">
        <f t="shared" si="1"/>
        <v>0.84375</v>
      </c>
      <c r="J294" s="32" t="str">
        <f>IF(I294 = "NA", "NA", IF(I294 = Summary!$F$5, "Equal", IF(I294&gt;Summary!$F$5, "Above", "Below")))</f>
        <v>Above</v>
      </c>
      <c r="K294" s="33">
        <f>IFERROR((I294 - Summary!$F$5)/$F$3, "NA")</f>
        <v>0.4502635476</v>
      </c>
      <c r="L294" s="61" t="str">
        <f>VLOOKUP(B294,'Rating data'!$B$3:$D$682,3, False)</f>
        <v>#N/A</v>
      </c>
    </row>
    <row r="295" ht="14.25" customHeight="1">
      <c r="B295" s="41" t="s">
        <v>502</v>
      </c>
      <c r="C295" s="30" t="s">
        <v>503</v>
      </c>
      <c r="D295" s="42" t="s">
        <v>504</v>
      </c>
      <c r="E295" s="30" t="s">
        <v>6</v>
      </c>
      <c r="F295" s="31">
        <v>185.0</v>
      </c>
      <c r="G295" s="31">
        <v>185.0</v>
      </c>
      <c r="H295" s="31">
        <v>156.0</v>
      </c>
      <c r="I295" s="32">
        <f t="shared" si="1"/>
        <v>0.8432432432</v>
      </c>
      <c r="J295" s="32" t="str">
        <f>IF(I295 = "NA", "NA", IF(I295 = Summary!$F$5, "Equal", IF(I295&gt;Summary!$F$5, "Above", "Below")))</f>
        <v>Above</v>
      </c>
      <c r="K295" s="45">
        <f>IFERROR((I295 - Summary!$F$5)/$F$3, "NA")</f>
        <v>0.4470317138</v>
      </c>
      <c r="L295" s="61" t="str">
        <f>VLOOKUP(B295,'Rating data'!$B$3:$D$682,3, False)</f>
        <v>D</v>
      </c>
    </row>
    <row r="296" ht="14.25" customHeight="1">
      <c r="B296" s="41" t="s">
        <v>1213</v>
      </c>
      <c r="C296" s="30" t="s">
        <v>1214</v>
      </c>
      <c r="D296" s="42" t="s">
        <v>72</v>
      </c>
      <c r="E296" s="30" t="s">
        <v>6</v>
      </c>
      <c r="F296" s="31">
        <v>185.0</v>
      </c>
      <c r="G296" s="31">
        <v>185.0</v>
      </c>
      <c r="H296" s="31">
        <v>156.0</v>
      </c>
      <c r="I296" s="32">
        <f t="shared" si="1"/>
        <v>0.8432432432</v>
      </c>
      <c r="J296" s="32" t="str">
        <f>IF(I296 = "NA", "NA", IF(I296 = Summary!$F$5, "Equal", IF(I296&gt;Summary!$F$5, "Above", "Below")))</f>
        <v>Above</v>
      </c>
      <c r="K296" s="33">
        <f>IFERROR((I296 - Summary!$F$5)/$F$3, "NA")</f>
        <v>0.4470317138</v>
      </c>
      <c r="L296" s="61" t="str">
        <f>VLOOKUP(B296,'Rating data'!$B$3:$D$682,3, False)</f>
        <v>C</v>
      </c>
    </row>
    <row r="297" ht="14.25" customHeight="1">
      <c r="B297" s="41" t="s">
        <v>929</v>
      </c>
      <c r="C297" s="30" t="s">
        <v>930</v>
      </c>
      <c r="D297" s="42" t="s">
        <v>31</v>
      </c>
      <c r="E297" s="30" t="s">
        <v>6</v>
      </c>
      <c r="F297" s="31">
        <v>210.0</v>
      </c>
      <c r="G297" s="31">
        <v>210.0</v>
      </c>
      <c r="H297" s="31">
        <v>177.0</v>
      </c>
      <c r="I297" s="32">
        <f t="shared" si="1"/>
        <v>0.8428571429</v>
      </c>
      <c r="J297" s="32" t="str">
        <f>IF(I297 = "NA", "NA", IF(I297 = Summary!$F$5, "Equal", IF(I297&gt;Summary!$F$5, "Above", "Below")))</f>
        <v>Above</v>
      </c>
      <c r="K297" s="33">
        <f>IFERROR((I297 - Summary!$F$5)/$F$3, "NA")</f>
        <v>0.4445693642</v>
      </c>
      <c r="L297" s="61" t="str">
        <f>VLOOKUP(B297,'Rating data'!$B$3:$D$682,3, False)</f>
        <v>A</v>
      </c>
    </row>
    <row r="298" ht="14.25" customHeight="1">
      <c r="B298" s="41" t="s">
        <v>267</v>
      </c>
      <c r="C298" s="30" t="s">
        <v>268</v>
      </c>
      <c r="D298" s="42" t="s">
        <v>83</v>
      </c>
      <c r="E298" s="30" t="s">
        <v>7</v>
      </c>
      <c r="F298" s="31">
        <v>304.0</v>
      </c>
      <c r="G298" s="31">
        <v>304.0</v>
      </c>
      <c r="H298" s="31">
        <v>256.0</v>
      </c>
      <c r="I298" s="32">
        <f t="shared" si="1"/>
        <v>0.8421052632</v>
      </c>
      <c r="J298" s="31" t="str">
        <f>IF(I298 = "NA", "NA", IF(I298 = Summary!$F$6, "Equal", IF(I298&gt;Summary!$F$6, "Above", "Below")))</f>
        <v>Above</v>
      </c>
      <c r="K298" s="43">
        <f>IFERROR((I298 - Summary!$F$6)/$G$3, "NA")</f>
        <v>0.4374607218</v>
      </c>
    </row>
    <row r="299" ht="14.25" customHeight="1">
      <c r="B299" s="41" t="s">
        <v>1455</v>
      </c>
      <c r="C299" s="30" t="s">
        <v>1456</v>
      </c>
      <c r="D299" s="42" t="s">
        <v>101</v>
      </c>
      <c r="E299" s="30" t="s">
        <v>6</v>
      </c>
      <c r="F299" s="31">
        <v>38.0</v>
      </c>
      <c r="G299" s="31">
        <v>38.0</v>
      </c>
      <c r="H299" s="31">
        <v>32.0</v>
      </c>
      <c r="I299" s="32">
        <f t="shared" si="1"/>
        <v>0.8421052632</v>
      </c>
      <c r="J299" s="32" t="str">
        <f>IF(I299 = "NA", "NA", IF(I299 = Summary!$F$5, "Equal", IF(I299&gt;Summary!$F$5, "Above", "Below")))</f>
        <v>Above</v>
      </c>
      <c r="K299" s="33">
        <f>IFERROR((I299 - Summary!$F$5)/$F$3, "NA")</f>
        <v>0.4397742623</v>
      </c>
      <c r="L299" s="61" t="str">
        <f>VLOOKUP(B299,'Rating data'!$B$3:$D$682,3, False)</f>
        <v>#N/A</v>
      </c>
    </row>
    <row r="300" ht="14.25" customHeight="1">
      <c r="B300" s="41" t="s">
        <v>269</v>
      </c>
      <c r="C300" s="30" t="s">
        <v>270</v>
      </c>
      <c r="D300" s="42" t="s">
        <v>107</v>
      </c>
      <c r="E300" s="30" t="s">
        <v>7</v>
      </c>
      <c r="F300" s="31">
        <v>19.0</v>
      </c>
      <c r="G300" s="31">
        <v>19.0</v>
      </c>
      <c r="H300" s="31">
        <v>16.0</v>
      </c>
      <c r="I300" s="32">
        <f t="shared" si="1"/>
        <v>0.8421052632</v>
      </c>
      <c r="J300" s="31" t="str">
        <f>IF(I300 = "NA", "NA", IF(I300 = Summary!$F$6, "Equal", IF(I300&gt;Summary!$F$6, "Above", "Below")))</f>
        <v>Above</v>
      </c>
      <c r="K300" s="44">
        <f>IFERROR((I300 - Summary!$F$6)/$G$3, "NA")</f>
        <v>0.4374607218</v>
      </c>
    </row>
    <row r="301" ht="14.25" customHeight="1">
      <c r="B301" s="41" t="s">
        <v>391</v>
      </c>
      <c r="C301" s="30" t="s">
        <v>392</v>
      </c>
      <c r="D301" s="42" t="s">
        <v>72</v>
      </c>
      <c r="E301" s="30" t="s">
        <v>6</v>
      </c>
      <c r="F301" s="31">
        <v>272.0</v>
      </c>
      <c r="G301" s="31">
        <v>272.0</v>
      </c>
      <c r="H301" s="31">
        <v>229.0</v>
      </c>
      <c r="I301" s="32">
        <f t="shared" si="1"/>
        <v>0.8419117647</v>
      </c>
      <c r="J301" s="32" t="str">
        <f>IF(I301 = "NA", "NA", IF(I301 = Summary!$F$5, "Equal", IF(I301&gt;Summary!$F$5, "Above", "Below")))</f>
        <v>Above</v>
      </c>
      <c r="K301" s="45">
        <f>IFERROR((I301 - Summary!$F$5)/$F$3, "NA")</f>
        <v>0.4385402288</v>
      </c>
      <c r="L301" s="61" t="str">
        <f>VLOOKUP(B301,'Rating data'!$B$3:$D$682,3, False)</f>
        <v>A</v>
      </c>
    </row>
    <row r="302" ht="14.25" customHeight="1">
      <c r="B302" s="41" t="s">
        <v>991</v>
      </c>
      <c r="C302" s="30" t="s">
        <v>992</v>
      </c>
      <c r="D302" s="42" t="s">
        <v>192</v>
      </c>
      <c r="E302" s="30" t="s">
        <v>6</v>
      </c>
      <c r="F302" s="31">
        <v>215.0</v>
      </c>
      <c r="G302" s="31">
        <v>215.0</v>
      </c>
      <c r="H302" s="31">
        <v>181.0</v>
      </c>
      <c r="I302" s="32">
        <f t="shared" si="1"/>
        <v>0.8418604651</v>
      </c>
      <c r="J302" s="32" t="str">
        <f>IF(I302 = "NA", "NA", IF(I302 = Summary!$F$5, "Equal", IF(I302&gt;Summary!$F$5, "Above", "Below")))</f>
        <v>Above</v>
      </c>
      <c r="K302" s="33">
        <f>IFERROR((I302 - Summary!$F$5)/$F$3, "NA")</f>
        <v>0.4382130664</v>
      </c>
      <c r="L302" s="61" t="str">
        <f>VLOOKUP(B302,'Rating data'!$B$3:$D$682,3, False)</f>
        <v>C</v>
      </c>
    </row>
    <row r="303" ht="14.25" customHeight="1">
      <c r="B303" s="41" t="s">
        <v>271</v>
      </c>
      <c r="C303" s="30" t="s">
        <v>272</v>
      </c>
      <c r="D303" s="42" t="s">
        <v>67</v>
      </c>
      <c r="E303" s="30" t="s">
        <v>7</v>
      </c>
      <c r="F303" s="31">
        <v>63.0</v>
      </c>
      <c r="G303" s="31">
        <v>63.0</v>
      </c>
      <c r="H303" s="31">
        <v>53.0</v>
      </c>
      <c r="I303" s="32">
        <f t="shared" si="1"/>
        <v>0.8412698413</v>
      </c>
      <c r="J303" s="31" t="str">
        <f>IF(I303 = "NA", "NA", IF(I303 = Summary!$F$6, "Equal", IF(I303&gt;Summary!$F$6, "Above", "Below")))</f>
        <v>Above</v>
      </c>
      <c r="K303" s="44">
        <f>IFERROR((I303 - Summary!$F$6)/$G$3, "NA")</f>
        <v>0.4335316395</v>
      </c>
    </row>
    <row r="304" ht="14.25" customHeight="1">
      <c r="B304" s="41" t="s">
        <v>1119</v>
      </c>
      <c r="C304" s="30" t="s">
        <v>1120</v>
      </c>
      <c r="D304" s="42" t="s">
        <v>110</v>
      </c>
      <c r="E304" s="30" t="s">
        <v>6</v>
      </c>
      <c r="F304" s="31">
        <v>69.0</v>
      </c>
      <c r="G304" s="31">
        <v>69.0</v>
      </c>
      <c r="H304" s="31">
        <v>58.0</v>
      </c>
      <c r="I304" s="32">
        <f t="shared" si="1"/>
        <v>0.8405797101</v>
      </c>
      <c r="J304" s="32" t="str">
        <f>IF(I304 = "NA", "NA", IF(I304 = Summary!$F$5, "Equal", IF(I304&gt;Summary!$F$5, "Above", "Below")))</f>
        <v>Above</v>
      </c>
      <c r="K304" s="45">
        <f>IFERROR((I304 - Summary!$F$5)/$F$3, "NA")</f>
        <v>0.4300450702</v>
      </c>
      <c r="L304" s="61" t="str">
        <f>VLOOKUP(B304,'Rating data'!$B$3:$D$682,3, False)</f>
        <v>C</v>
      </c>
    </row>
    <row r="305" ht="14.25" customHeight="1">
      <c r="B305" s="41" t="s">
        <v>273</v>
      </c>
      <c r="C305" s="30" t="s">
        <v>274</v>
      </c>
      <c r="D305" s="42" t="s">
        <v>67</v>
      </c>
      <c r="E305" s="30" t="s">
        <v>7</v>
      </c>
      <c r="F305" s="31">
        <v>56.0</v>
      </c>
      <c r="G305" s="31">
        <v>56.0</v>
      </c>
      <c r="H305" s="31">
        <v>47.0</v>
      </c>
      <c r="I305" s="32">
        <f t="shared" si="1"/>
        <v>0.8392857143</v>
      </c>
      <c r="J305" s="31" t="str">
        <f>IF(I305 = "NA", "NA", IF(I305 = Summary!$F$6, "Equal", IF(I305&gt;Summary!$F$6, "Above", "Below")))</f>
        <v>Above</v>
      </c>
      <c r="K305" s="44">
        <f>IFERROR((I305 - Summary!$F$6)/$G$3, "NA")</f>
        <v>0.424200069</v>
      </c>
    </row>
    <row r="306" ht="14.25" customHeight="1">
      <c r="B306" s="41" t="s">
        <v>1101</v>
      </c>
      <c r="C306" s="30" t="s">
        <v>1102</v>
      </c>
      <c r="D306" s="42" t="s">
        <v>56</v>
      </c>
      <c r="E306" s="30" t="s">
        <v>6</v>
      </c>
      <c r="F306" s="31">
        <v>199.0</v>
      </c>
      <c r="G306" s="31">
        <v>199.0</v>
      </c>
      <c r="H306" s="31">
        <v>167.0</v>
      </c>
      <c r="I306" s="32">
        <f t="shared" si="1"/>
        <v>0.8391959799</v>
      </c>
      <c r="J306" s="32" t="str">
        <f>IF(I306 = "NA", "NA", IF(I306 = Summary!$F$5, "Equal", IF(I306&gt;Summary!$F$5, "Above", "Below")))</f>
        <v>Above</v>
      </c>
      <c r="K306" s="45">
        <f>IFERROR((I306 - Summary!$F$5)/$F$3, "NA")</f>
        <v>0.4212203506</v>
      </c>
      <c r="L306" s="61" t="str">
        <f>VLOOKUP(B306,'Rating data'!$B$3:$D$682,3, False)</f>
        <v>C</v>
      </c>
    </row>
    <row r="307" ht="14.25" customHeight="1">
      <c r="B307" s="41" t="s">
        <v>275</v>
      </c>
      <c r="C307" s="30" t="s">
        <v>276</v>
      </c>
      <c r="D307" s="42" t="s">
        <v>101</v>
      </c>
      <c r="E307" s="30" t="s">
        <v>7</v>
      </c>
      <c r="F307" s="31">
        <v>31.0</v>
      </c>
      <c r="G307" s="31">
        <v>31.0</v>
      </c>
      <c r="H307" s="31">
        <v>26.0</v>
      </c>
      <c r="I307" s="32">
        <f t="shared" si="1"/>
        <v>0.8387096774</v>
      </c>
      <c r="J307" s="31" t="str">
        <f>IF(I307 = "NA", "NA", IF(I307 = Summary!$F$6, "Equal", IF(I307&gt;Summary!$F$6, "Above", "Below")))</f>
        <v>Above</v>
      </c>
      <c r="K307" s="44">
        <f>IFERROR((I307 - Summary!$F$6)/$G$3, "NA")</f>
        <v>0.4214909034</v>
      </c>
    </row>
    <row r="308" ht="14.25" customHeight="1">
      <c r="B308" s="41" t="s">
        <v>1083</v>
      </c>
      <c r="C308" s="30" t="s">
        <v>1084</v>
      </c>
      <c r="D308" s="42" t="s">
        <v>330</v>
      </c>
      <c r="E308" s="30" t="s">
        <v>6</v>
      </c>
      <c r="F308" s="31">
        <v>192.0</v>
      </c>
      <c r="G308" s="31">
        <v>192.0</v>
      </c>
      <c r="H308" s="31">
        <v>161.0</v>
      </c>
      <c r="I308" s="32">
        <f t="shared" si="1"/>
        <v>0.8385416667</v>
      </c>
      <c r="J308" s="32" t="str">
        <f>IF(I308 = "NA", "NA", IF(I308 = Summary!$F$5, "Equal", IF(I308&gt;Summary!$F$5, "Above", "Below")))</f>
        <v>Above</v>
      </c>
      <c r="K308" s="45">
        <f>IFERROR((I308 - Summary!$F$5)/$F$3, "NA")</f>
        <v>0.4170474775</v>
      </c>
      <c r="L308" s="61" t="str">
        <f>VLOOKUP(B308,'Rating data'!$B$3:$D$682,3, False)</f>
        <v>#N/A</v>
      </c>
    </row>
    <row r="309" ht="14.25" customHeight="1">
      <c r="B309" s="41" t="s">
        <v>987</v>
      </c>
      <c r="C309" s="30" t="s">
        <v>988</v>
      </c>
      <c r="D309" s="42" t="s">
        <v>72</v>
      </c>
      <c r="E309" s="30" t="s">
        <v>6</v>
      </c>
      <c r="F309" s="31">
        <v>198.0</v>
      </c>
      <c r="G309" s="31">
        <v>198.0</v>
      </c>
      <c r="H309" s="31">
        <v>166.0</v>
      </c>
      <c r="I309" s="32">
        <f t="shared" si="1"/>
        <v>0.8383838384</v>
      </c>
      <c r="J309" s="32" t="str">
        <f>IF(I309 = "NA", "NA", IF(I309 = Summary!$F$5, "Equal", IF(I309&gt;Summary!$F$5, "Above", "Below")))</f>
        <v>Above</v>
      </c>
      <c r="K309" s="33">
        <f>IFERROR((I309 - Summary!$F$5)/$F$3, "NA")</f>
        <v>0.4160409299</v>
      </c>
      <c r="L309" s="61" t="str">
        <f>VLOOKUP(B309,'Rating data'!$B$3:$D$682,3, False)</f>
        <v>D</v>
      </c>
    </row>
    <row r="310" ht="14.25" customHeight="1">
      <c r="B310" s="41" t="s">
        <v>300</v>
      </c>
      <c r="C310" s="30" t="s">
        <v>301</v>
      </c>
      <c r="D310" s="42" t="s">
        <v>134</v>
      </c>
      <c r="E310" s="30" t="s">
        <v>6</v>
      </c>
      <c r="F310" s="31">
        <v>253.0</v>
      </c>
      <c r="G310" s="31">
        <v>253.0</v>
      </c>
      <c r="H310" s="31">
        <v>212.0</v>
      </c>
      <c r="I310" s="32">
        <f t="shared" si="1"/>
        <v>0.837944664</v>
      </c>
      <c r="J310" s="32" t="str">
        <f>IF(I310 = "NA", "NA", IF(I310 = Summary!$F$5, "Equal", IF(I310&gt;Summary!$F$5, "Above", "Below")))</f>
        <v>Above</v>
      </c>
      <c r="K310" s="33">
        <f>IFERROR((I310 - Summary!$F$5)/$F$3, "NA")</f>
        <v>0.4132401018</v>
      </c>
      <c r="L310" s="61" t="str">
        <f>VLOOKUP(B310,'Rating data'!$B$3:$D$682,3, False)</f>
        <v>A</v>
      </c>
    </row>
    <row r="311" ht="14.25" customHeight="1">
      <c r="B311" s="41" t="s">
        <v>1457</v>
      </c>
      <c r="C311" s="30" t="s">
        <v>1458</v>
      </c>
      <c r="D311" s="42" t="s">
        <v>80</v>
      </c>
      <c r="E311" s="30" t="s">
        <v>6</v>
      </c>
      <c r="F311" s="31">
        <v>37.0</v>
      </c>
      <c r="G311" s="31">
        <v>37.0</v>
      </c>
      <c r="H311" s="31">
        <v>31.0</v>
      </c>
      <c r="I311" s="32">
        <f t="shared" si="1"/>
        <v>0.8378378378</v>
      </c>
      <c r="J311" s="32" t="str">
        <f>IF(I311 = "NA", "NA", IF(I311 = Summary!$F$5, "Equal", IF(I311&gt;Summary!$F$5, "Above", "Below")))</f>
        <v>Above</v>
      </c>
      <c r="K311" s="33">
        <f>IFERROR((I311 - Summary!$F$5)/$F$3, "NA")</f>
        <v>0.4125588193</v>
      </c>
      <c r="L311" s="61" t="str">
        <f>VLOOKUP(B311,'Rating data'!$B$3:$D$682,3, False)</f>
        <v>#N/A</v>
      </c>
    </row>
    <row r="312" ht="14.25" customHeight="1">
      <c r="B312" s="41" t="s">
        <v>1235</v>
      </c>
      <c r="C312" s="30" t="s">
        <v>1236</v>
      </c>
      <c r="D312" s="42" t="s">
        <v>110</v>
      </c>
      <c r="E312" s="30" t="s">
        <v>6</v>
      </c>
      <c r="F312" s="31">
        <v>185.0</v>
      </c>
      <c r="G312" s="31">
        <v>185.0</v>
      </c>
      <c r="H312" s="31">
        <v>155.0</v>
      </c>
      <c r="I312" s="32">
        <f t="shared" si="1"/>
        <v>0.8378378378</v>
      </c>
      <c r="J312" s="32" t="str">
        <f>IF(I312 = "NA", "NA", IF(I312 = Summary!$F$5, "Equal", IF(I312&gt;Summary!$F$5, "Above", "Below")))</f>
        <v>Above</v>
      </c>
      <c r="K312" s="33">
        <f>IFERROR((I312 - Summary!$F$5)/$F$3, "NA")</f>
        <v>0.4125588193</v>
      </c>
      <c r="L312" s="61" t="str">
        <f>VLOOKUP(B312,'Rating data'!$B$3:$D$682,3, False)</f>
        <v>C</v>
      </c>
    </row>
    <row r="313" ht="14.25" customHeight="1">
      <c r="B313" s="41" t="s">
        <v>937</v>
      </c>
      <c r="C313" s="30" t="s">
        <v>938</v>
      </c>
      <c r="D313" s="42" t="s">
        <v>107</v>
      </c>
      <c r="E313" s="30" t="s">
        <v>6</v>
      </c>
      <c r="F313" s="31">
        <v>252.0</v>
      </c>
      <c r="G313" s="31">
        <v>252.0</v>
      </c>
      <c r="H313" s="31">
        <v>211.0</v>
      </c>
      <c r="I313" s="32">
        <f t="shared" si="1"/>
        <v>0.8373015873</v>
      </c>
      <c r="J313" s="32" t="str">
        <f>IF(I313 = "NA", "NA", IF(I313 = Summary!$F$5, "Equal", IF(I313&gt;Summary!$F$5, "Above", "Below")))</f>
        <v>Above</v>
      </c>
      <c r="K313" s="45">
        <f>IFERROR((I313 - Summary!$F$5)/$F$3, "NA")</f>
        <v>0.4091388893</v>
      </c>
      <c r="L313" s="61" t="str">
        <f>VLOOKUP(B313,'Rating data'!$B$3:$D$682,3, False)</f>
        <v>C</v>
      </c>
    </row>
    <row r="314" ht="14.25" customHeight="1">
      <c r="B314" s="41" t="s">
        <v>336</v>
      </c>
      <c r="C314" s="30" t="s">
        <v>337</v>
      </c>
      <c r="D314" s="42" t="s">
        <v>48</v>
      </c>
      <c r="E314" s="30" t="s">
        <v>6</v>
      </c>
      <c r="F314" s="31">
        <v>190.0</v>
      </c>
      <c r="G314" s="31">
        <v>190.0</v>
      </c>
      <c r="H314" s="31">
        <v>159.0</v>
      </c>
      <c r="I314" s="32">
        <f t="shared" si="1"/>
        <v>0.8368421053</v>
      </c>
      <c r="J314" s="32" t="str">
        <f>IF(I314 = "NA", "NA", IF(I314 = Summary!$F$5, "Equal", IF(I314&gt;Summary!$F$5, "Above", "Below")))</f>
        <v>Above</v>
      </c>
      <c r="K314" s="33">
        <f>IFERROR((I314 - Summary!$F$5)/$F$3, "NA")</f>
        <v>0.4062085493</v>
      </c>
      <c r="L314" s="61" t="str">
        <f>VLOOKUP(B314,'Rating data'!$B$3:$D$682,3, False)</f>
        <v>B</v>
      </c>
    </row>
    <row r="315" ht="14.25" customHeight="1">
      <c r="B315" s="41" t="s">
        <v>1155</v>
      </c>
      <c r="C315" s="30" t="s">
        <v>1156</v>
      </c>
      <c r="D315" s="42" t="s">
        <v>1459</v>
      </c>
      <c r="E315" s="30" t="s">
        <v>6</v>
      </c>
      <c r="F315" s="31">
        <v>220.0</v>
      </c>
      <c r="G315" s="31">
        <v>220.0</v>
      </c>
      <c r="H315" s="31">
        <v>184.0</v>
      </c>
      <c r="I315" s="32">
        <f t="shared" si="1"/>
        <v>0.8363636364</v>
      </c>
      <c r="J315" s="32" t="str">
        <f>IF(I315 = "NA", "NA", IF(I315 = Summary!$F$5, "Equal", IF(I315&gt;Summary!$F$5, "Above", "Below")))</f>
        <v>Above</v>
      </c>
      <c r="K315" s="33">
        <f>IFERROR((I315 - Summary!$F$5)/$F$3, "NA")</f>
        <v>0.4031571209</v>
      </c>
      <c r="L315" s="61" t="str">
        <f>VLOOKUP(B315,'Rating data'!$B$3:$D$682,3, False)</f>
        <v>B</v>
      </c>
    </row>
    <row r="316" ht="14.25" customHeight="1">
      <c r="B316" s="41" t="s">
        <v>993</v>
      </c>
      <c r="C316" s="30" t="s">
        <v>994</v>
      </c>
      <c r="D316" s="42" t="s">
        <v>134</v>
      </c>
      <c r="E316" s="30" t="s">
        <v>6</v>
      </c>
      <c r="F316" s="31">
        <v>122.0</v>
      </c>
      <c r="G316" s="31">
        <v>122.0</v>
      </c>
      <c r="H316" s="31">
        <v>102.0</v>
      </c>
      <c r="I316" s="32">
        <f t="shared" si="1"/>
        <v>0.8360655738</v>
      </c>
      <c r="J316" s="32" t="str">
        <f>IF(I316 = "NA", "NA", IF(I316 = Summary!$F$5, "Equal", IF(I316&gt;Summary!$F$5, "Above", "Below")))</f>
        <v>Above</v>
      </c>
      <c r="K316" s="45">
        <f>IFERROR((I316 - Summary!$F$5)/$F$3, "NA")</f>
        <v>0.401256231</v>
      </c>
      <c r="L316" s="61" t="str">
        <f>VLOOKUP(B316,'Rating data'!$B$3:$D$682,3, False)</f>
        <v>C</v>
      </c>
    </row>
    <row r="317" ht="14.25" customHeight="1">
      <c r="B317" s="41" t="s">
        <v>277</v>
      </c>
      <c r="C317" s="30" t="s">
        <v>278</v>
      </c>
      <c r="D317" s="42" t="s">
        <v>67</v>
      </c>
      <c r="E317" s="30" t="s">
        <v>7</v>
      </c>
      <c r="F317" s="31">
        <v>73.0</v>
      </c>
      <c r="G317" s="31">
        <v>73.0</v>
      </c>
      <c r="H317" s="31">
        <v>61.0</v>
      </c>
      <c r="I317" s="32">
        <f t="shared" si="1"/>
        <v>0.8356164384</v>
      </c>
      <c r="J317" s="31" t="str">
        <f>IF(I317 = "NA", "NA", IF(I317 = Summary!$F$6, "Equal", IF(I317&gt;Summary!$F$6, "Above", "Below")))</f>
        <v>Above</v>
      </c>
      <c r="K317" s="44">
        <f>IFERROR((I317 - Summary!$F$6)/$G$3, "NA")</f>
        <v>0.4069430551</v>
      </c>
    </row>
    <row r="318" ht="14.25" customHeight="1">
      <c r="B318" s="41" t="s">
        <v>279</v>
      </c>
      <c r="C318" s="30" t="s">
        <v>280</v>
      </c>
      <c r="D318" s="42" t="s">
        <v>72</v>
      </c>
      <c r="E318" s="30" t="s">
        <v>7</v>
      </c>
      <c r="F318" s="31">
        <v>176.0</v>
      </c>
      <c r="G318" s="31">
        <v>176.0</v>
      </c>
      <c r="H318" s="31">
        <v>147.0</v>
      </c>
      <c r="I318" s="32">
        <f t="shared" si="1"/>
        <v>0.8352272727</v>
      </c>
      <c r="J318" s="31" t="str">
        <f>IF(I318 = "NA", "NA", IF(I318 = Summary!$F$6, "Equal", IF(I318&gt;Summary!$F$6, "Above", "Below")))</f>
        <v>Above</v>
      </c>
      <c r="K318" s="44">
        <f>IFERROR((I318 - Summary!$F$6)/$G$3, "NA")</f>
        <v>0.4051127658</v>
      </c>
    </row>
    <row r="319" ht="14.25" customHeight="1">
      <c r="B319" s="41" t="s">
        <v>281</v>
      </c>
      <c r="C319" s="30" t="s">
        <v>282</v>
      </c>
      <c r="D319" s="42" t="s">
        <v>178</v>
      </c>
      <c r="E319" s="30" t="s">
        <v>7</v>
      </c>
      <c r="F319" s="31">
        <v>12.0</v>
      </c>
      <c r="G319" s="31">
        <v>12.0</v>
      </c>
      <c r="H319" s="31">
        <v>10.0</v>
      </c>
      <c r="I319" s="32">
        <f t="shared" si="1"/>
        <v>0.8333333333</v>
      </c>
      <c r="J319" s="31" t="str">
        <f>IF(I319 = "NA", "NA", IF(I319 = Summary!$F$6, "Equal", IF(I319&gt;Summary!$F$6, "Above", "Below")))</f>
        <v>Above</v>
      </c>
      <c r="K319" s="44">
        <f>IFERROR((I319 - Summary!$F$6)/$G$3, "NA")</f>
        <v>0.3962053576</v>
      </c>
    </row>
    <row r="320" ht="14.25" customHeight="1">
      <c r="B320" s="41" t="s">
        <v>1460</v>
      </c>
      <c r="C320" s="30" t="s">
        <v>1461</v>
      </c>
      <c r="D320" s="42" t="s">
        <v>335</v>
      </c>
      <c r="E320" s="30" t="s">
        <v>6</v>
      </c>
      <c r="F320" s="31">
        <v>36.0</v>
      </c>
      <c r="G320" s="31">
        <v>36.0</v>
      </c>
      <c r="H320" s="31">
        <v>30.0</v>
      </c>
      <c r="I320" s="32">
        <f t="shared" si="1"/>
        <v>0.8333333333</v>
      </c>
      <c r="J320" s="32" t="str">
        <f>IF(I320 = "NA", "NA", IF(I320 = Summary!$F$5, "Equal", IF(I320&gt;Summary!$F$5, "Above", "Below")))</f>
        <v>Above</v>
      </c>
      <c r="K320" s="33">
        <f>IFERROR((I320 - Summary!$F$5)/$F$3, "NA")</f>
        <v>0.3838314073</v>
      </c>
      <c r="L320" s="61" t="str">
        <f>VLOOKUP(B320,'Rating data'!$B$3:$D$682,3, False)</f>
        <v>#N/A</v>
      </c>
    </row>
    <row r="321" ht="14.25" customHeight="1">
      <c r="B321" s="41" t="s">
        <v>971</v>
      </c>
      <c r="C321" s="30" t="s">
        <v>972</v>
      </c>
      <c r="D321" s="42" t="s">
        <v>36</v>
      </c>
      <c r="E321" s="30" t="s">
        <v>6</v>
      </c>
      <c r="F321" s="31">
        <v>54.0</v>
      </c>
      <c r="G321" s="31">
        <v>54.0</v>
      </c>
      <c r="H321" s="31">
        <v>45.0</v>
      </c>
      <c r="I321" s="32">
        <f t="shared" si="1"/>
        <v>0.8333333333</v>
      </c>
      <c r="J321" s="32" t="str">
        <f>IF(I321 = "NA", "NA", IF(I321 = Summary!$F$5, "Equal", IF(I321&gt;Summary!$F$5, "Above", "Below")))</f>
        <v>Above</v>
      </c>
      <c r="K321" s="45">
        <f>IFERROR((I321 - Summary!$F$5)/$F$3, "NA")</f>
        <v>0.3838314073</v>
      </c>
      <c r="L321" s="61" t="str">
        <f>VLOOKUP(B321,'Rating data'!$B$3:$D$682,3, False)</f>
        <v>B</v>
      </c>
    </row>
    <row r="322" ht="14.25" customHeight="1">
      <c r="B322" s="41" t="s">
        <v>283</v>
      </c>
      <c r="C322" s="30" t="s">
        <v>284</v>
      </c>
      <c r="D322" s="42" t="s">
        <v>72</v>
      </c>
      <c r="E322" s="30" t="s">
        <v>7</v>
      </c>
      <c r="F322" s="31">
        <v>54.0</v>
      </c>
      <c r="G322" s="31">
        <v>54.0</v>
      </c>
      <c r="H322" s="31">
        <v>45.0</v>
      </c>
      <c r="I322" s="32">
        <f t="shared" si="1"/>
        <v>0.8333333333</v>
      </c>
      <c r="J322" s="31" t="str">
        <f>IF(I322 = "NA", "NA", IF(I322 = Summary!$F$6, "Equal", IF(I322&gt;Summary!$F$6, "Above", "Below")))</f>
        <v>Above</v>
      </c>
      <c r="K322" s="44">
        <f>IFERROR((I322 - Summary!$F$6)/$G$3, "NA")</f>
        <v>0.3962053576</v>
      </c>
    </row>
    <row r="323" ht="14.25" customHeight="1">
      <c r="B323" s="41" t="s">
        <v>1291</v>
      </c>
      <c r="C323" s="30" t="s">
        <v>1292</v>
      </c>
      <c r="D323" s="42" t="s">
        <v>161</v>
      </c>
      <c r="E323" s="30" t="s">
        <v>6</v>
      </c>
      <c r="F323" s="31">
        <v>78.0</v>
      </c>
      <c r="G323" s="31">
        <v>78.0</v>
      </c>
      <c r="H323" s="31">
        <v>65.0</v>
      </c>
      <c r="I323" s="32">
        <f t="shared" si="1"/>
        <v>0.8333333333</v>
      </c>
      <c r="J323" s="32" t="str">
        <f>IF(I323 = "NA", "NA", IF(I323 = Summary!$F$5, "Equal", IF(I323&gt;Summary!$F$5, "Above", "Below")))</f>
        <v>Above</v>
      </c>
      <c r="K323" s="45">
        <f>IFERROR((I323 - Summary!$F$5)/$F$3, "NA")</f>
        <v>0.3838314073</v>
      </c>
      <c r="L323" s="61" t="str">
        <f>VLOOKUP(B323,'Rating data'!$B$3:$D$682,3, False)</f>
        <v>C</v>
      </c>
    </row>
    <row r="324" ht="14.25" customHeight="1">
      <c r="B324" s="41" t="s">
        <v>933</v>
      </c>
      <c r="C324" s="30" t="s">
        <v>934</v>
      </c>
      <c r="D324" s="42" t="s">
        <v>107</v>
      </c>
      <c r="E324" s="30" t="s">
        <v>6</v>
      </c>
      <c r="F324" s="31">
        <v>60.0</v>
      </c>
      <c r="G324" s="31">
        <v>60.0</v>
      </c>
      <c r="H324" s="31">
        <v>50.0</v>
      </c>
      <c r="I324" s="32">
        <f t="shared" si="1"/>
        <v>0.8333333333</v>
      </c>
      <c r="J324" s="32" t="str">
        <f>IF(I324 = "NA", "NA", IF(I324 = Summary!$F$5, "Equal", IF(I324&gt;Summary!$F$5, "Above", "Below")))</f>
        <v>Above</v>
      </c>
      <c r="K324" s="33">
        <f>IFERROR((I324 - Summary!$F$5)/$F$3, "NA")</f>
        <v>0.3838314073</v>
      </c>
      <c r="L324" s="61" t="str">
        <f>VLOOKUP(B324,'Rating data'!$B$3:$D$682,3, False)</f>
        <v>C</v>
      </c>
    </row>
    <row r="325" ht="14.25" customHeight="1">
      <c r="B325" s="41" t="s">
        <v>1207</v>
      </c>
      <c r="C325" s="30" t="s">
        <v>1208</v>
      </c>
      <c r="D325" s="42" t="s">
        <v>72</v>
      </c>
      <c r="E325" s="30" t="s">
        <v>6</v>
      </c>
      <c r="F325" s="31">
        <v>161.0</v>
      </c>
      <c r="G325" s="31">
        <v>161.0</v>
      </c>
      <c r="H325" s="31">
        <v>134.0</v>
      </c>
      <c r="I325" s="32">
        <f t="shared" si="1"/>
        <v>0.8322981366</v>
      </c>
      <c r="J325" s="32" t="str">
        <f>IF(I325 = "NA", "NA", IF(I325 = Summary!$F$5, "Equal", IF(I325&gt;Summary!$F$5, "Above", "Below")))</f>
        <v>Above</v>
      </c>
      <c r="K325" s="45">
        <f>IFERROR((I325 - Summary!$F$5)/$F$3, "NA")</f>
        <v>0.3772294555</v>
      </c>
      <c r="L325" s="61" t="str">
        <f>VLOOKUP(B325,'Rating data'!$B$3:$D$682,3, False)</f>
        <v>B</v>
      </c>
    </row>
    <row r="326" ht="14.25" customHeight="1">
      <c r="B326" s="41" t="s">
        <v>285</v>
      </c>
      <c r="C326" s="30" t="s">
        <v>286</v>
      </c>
      <c r="D326" s="42" t="s">
        <v>56</v>
      </c>
      <c r="E326" s="30" t="s">
        <v>7</v>
      </c>
      <c r="F326" s="31">
        <v>172.0</v>
      </c>
      <c r="G326" s="31">
        <v>172.0</v>
      </c>
      <c r="H326" s="31">
        <v>143.0</v>
      </c>
      <c r="I326" s="32">
        <f t="shared" si="1"/>
        <v>0.8313953488</v>
      </c>
      <c r="J326" s="31" t="str">
        <f>IF(I326 = "NA", "NA", IF(I326 = Summary!$F$6, "Equal", IF(I326&gt;Summary!$F$6, "Above", "Below")))</f>
        <v>Above</v>
      </c>
      <c r="K326" s="44">
        <f>IFERROR((I326 - Summary!$F$6)/$G$3, "NA")</f>
        <v>0.3870908004</v>
      </c>
    </row>
    <row r="327" ht="14.25" customHeight="1">
      <c r="B327" s="41" t="s">
        <v>287</v>
      </c>
      <c r="C327" s="30" t="s">
        <v>288</v>
      </c>
      <c r="D327" s="42" t="s">
        <v>67</v>
      </c>
      <c r="E327" s="30" t="s">
        <v>7</v>
      </c>
      <c r="F327" s="31">
        <v>71.0</v>
      </c>
      <c r="G327" s="31">
        <v>71.0</v>
      </c>
      <c r="H327" s="31">
        <v>59.0</v>
      </c>
      <c r="I327" s="32">
        <f t="shared" si="1"/>
        <v>0.8309859155</v>
      </c>
      <c r="J327" s="31" t="str">
        <f>IF(I327 = "NA", "NA", IF(I327 = Summary!$F$6, "Equal", IF(I327&gt;Summary!$F$6, "Above", "Below")))</f>
        <v>Above</v>
      </c>
      <c r="K327" s="44">
        <f>IFERROR((I327 - Summary!$F$6)/$G$3, "NA")</f>
        <v>0.3851651897</v>
      </c>
    </row>
    <row r="328" ht="14.25" customHeight="1">
      <c r="B328" s="41" t="s">
        <v>289</v>
      </c>
      <c r="C328" s="30" t="s">
        <v>290</v>
      </c>
      <c r="D328" s="42" t="s">
        <v>72</v>
      </c>
      <c r="E328" s="30" t="s">
        <v>7</v>
      </c>
      <c r="F328" s="31">
        <v>65.0</v>
      </c>
      <c r="G328" s="31">
        <v>65.0</v>
      </c>
      <c r="H328" s="31">
        <v>54.0</v>
      </c>
      <c r="I328" s="32">
        <f t="shared" si="1"/>
        <v>0.8307692308</v>
      </c>
      <c r="J328" s="31" t="str">
        <f>IF(I328 = "NA", "NA", IF(I328 = Summary!$F$6, "Equal", IF(I328&gt;Summary!$F$6, "Above", "Below")))</f>
        <v>Above</v>
      </c>
      <c r="K328" s="44">
        <f>IFERROR((I328 - Summary!$F$6)/$G$3, "NA")</f>
        <v>0.3841460973</v>
      </c>
    </row>
    <row r="329" ht="14.25" customHeight="1">
      <c r="B329" s="41" t="s">
        <v>887</v>
      </c>
      <c r="C329" s="30" t="s">
        <v>888</v>
      </c>
      <c r="D329" s="42" t="s">
        <v>80</v>
      </c>
      <c r="E329" s="30" t="s">
        <v>6</v>
      </c>
      <c r="F329" s="31">
        <v>230.0</v>
      </c>
      <c r="G329" s="31">
        <v>230.0</v>
      </c>
      <c r="H329" s="31">
        <v>191.0</v>
      </c>
      <c r="I329" s="32">
        <f t="shared" si="1"/>
        <v>0.8304347826</v>
      </c>
      <c r="J329" s="32" t="str">
        <f>IF(I329 = "NA", "NA", IF(I329 = Summary!$F$5, "Equal", IF(I329&gt;Summary!$F$5, "Above", "Below")))</f>
        <v>Above</v>
      </c>
      <c r="K329" s="45">
        <f>IFERROR((I329 - Summary!$F$5)/$F$3, "NA")</f>
        <v>0.3653459422</v>
      </c>
      <c r="L329" s="61" t="str">
        <f>VLOOKUP(B329,'Rating data'!$B$3:$D$682,3, False)</f>
        <v>C</v>
      </c>
    </row>
    <row r="330" ht="14.25" customHeight="1">
      <c r="B330" s="41" t="s">
        <v>291</v>
      </c>
      <c r="C330" s="30" t="s">
        <v>292</v>
      </c>
      <c r="D330" s="42" t="s">
        <v>72</v>
      </c>
      <c r="E330" s="30" t="s">
        <v>7</v>
      </c>
      <c r="F330" s="31">
        <v>35.0</v>
      </c>
      <c r="G330" s="31">
        <v>35.0</v>
      </c>
      <c r="H330" s="31">
        <v>29.0</v>
      </c>
      <c r="I330" s="32">
        <f t="shared" si="1"/>
        <v>0.8285714286</v>
      </c>
      <c r="J330" s="31" t="str">
        <f>IF(I330 = "NA", "NA", IF(I330 = Summary!$F$6, "Equal", IF(I330&gt;Summary!$F$6, "Above", "Below")))</f>
        <v>Above</v>
      </c>
      <c r="K330" s="43">
        <f>IFERROR((I330 - Summary!$F$6)/$G$3, "NA")</f>
        <v>0.3738095885</v>
      </c>
    </row>
    <row r="331" ht="14.25" customHeight="1">
      <c r="B331" s="41" t="s">
        <v>1462</v>
      </c>
      <c r="C331" s="30" t="s">
        <v>1463</v>
      </c>
      <c r="D331" s="42" t="s">
        <v>304</v>
      </c>
      <c r="E331" s="30" t="s">
        <v>6</v>
      </c>
      <c r="F331" s="31">
        <v>29.0</v>
      </c>
      <c r="G331" s="31">
        <v>29.0</v>
      </c>
      <c r="H331" s="31">
        <v>24.0</v>
      </c>
      <c r="I331" s="32">
        <f t="shared" si="1"/>
        <v>0.8275862069</v>
      </c>
      <c r="J331" s="32" t="str">
        <f>IF(I331 = "NA", "NA", IF(I331 = Summary!$F$5, "Equal", IF(I331&gt;Summary!$F$5, "Above", "Below")))</f>
        <v>Above</v>
      </c>
      <c r="K331" s="45">
        <f>IFERROR((I331 - Summary!$F$5)/$F$3, "NA")</f>
        <v>0.3471791919</v>
      </c>
      <c r="L331" s="61" t="str">
        <f>VLOOKUP(B331,'Rating data'!$B$3:$D$682,3, False)</f>
        <v>#N/A</v>
      </c>
    </row>
    <row r="332" ht="14.25" customHeight="1">
      <c r="B332" s="41" t="s">
        <v>1159</v>
      </c>
      <c r="C332" s="30" t="s">
        <v>1160</v>
      </c>
      <c r="D332" s="42" t="s">
        <v>149</v>
      </c>
      <c r="E332" s="30" t="s">
        <v>6</v>
      </c>
      <c r="F332" s="31">
        <v>168.0</v>
      </c>
      <c r="G332" s="31">
        <v>168.0</v>
      </c>
      <c r="H332" s="31">
        <v>139.0</v>
      </c>
      <c r="I332" s="32">
        <f t="shared" si="1"/>
        <v>0.8273809524</v>
      </c>
      <c r="J332" s="32" t="str">
        <f>IF(I332 = "NA", "NA", IF(I332 = Summary!$F$5, "Equal", IF(I332&gt;Summary!$F$5, "Above", "Below")))</f>
        <v>Above</v>
      </c>
      <c r="K332" s="33">
        <f>IFERROR((I332 - Summary!$F$5)/$F$3, "NA")</f>
        <v>0.3458701843</v>
      </c>
      <c r="L332" s="61" t="str">
        <f>VLOOKUP(B332,'Rating data'!$B$3:$D$682,3, False)</f>
        <v>C</v>
      </c>
    </row>
    <row r="333" ht="14.25" customHeight="1">
      <c r="B333" s="41" t="s">
        <v>52</v>
      </c>
      <c r="C333" s="30" t="s">
        <v>53</v>
      </c>
      <c r="D333" s="42" t="s">
        <v>51</v>
      </c>
      <c r="E333" s="30" t="s">
        <v>6</v>
      </c>
      <c r="F333" s="31">
        <v>81.0</v>
      </c>
      <c r="G333" s="31">
        <v>81.0</v>
      </c>
      <c r="H333" s="31">
        <v>67.0</v>
      </c>
      <c r="I333" s="32">
        <f t="shared" si="1"/>
        <v>0.8271604938</v>
      </c>
      <c r="J333" s="32" t="str">
        <f>IF(I333 = "NA", "NA", IF(I333 = Summary!$F$5, "Equal", IF(I333&gt;Summary!$F$5, "Above", "Below")))</f>
        <v>Above</v>
      </c>
      <c r="K333" s="33">
        <f>IFERROR((I333 - Summary!$F$5)/$F$3, "NA")</f>
        <v>0.344464213</v>
      </c>
      <c r="L333" s="61" t="str">
        <f>VLOOKUP(B333,'Rating data'!$B$3:$D$682,3, False)</f>
        <v>D</v>
      </c>
    </row>
    <row r="334" ht="14.25" customHeight="1">
      <c r="B334" s="41" t="s">
        <v>1464</v>
      </c>
      <c r="C334" s="30" t="s">
        <v>1465</v>
      </c>
      <c r="D334" s="42" t="s">
        <v>31</v>
      </c>
      <c r="E334" s="30" t="s">
        <v>6</v>
      </c>
      <c r="F334" s="31">
        <v>46.0</v>
      </c>
      <c r="G334" s="31">
        <v>46.0</v>
      </c>
      <c r="H334" s="31">
        <v>38.0</v>
      </c>
      <c r="I334" s="32">
        <f t="shared" si="1"/>
        <v>0.8260869565</v>
      </c>
      <c r="J334" s="32" t="str">
        <f>IF(I334 = "NA", "NA", IF(I334 = Summary!$F$5, "Equal", IF(I334&gt;Summary!$F$5, "Above", "Below")))</f>
        <v>Above</v>
      </c>
      <c r="K334" s="33">
        <f>IFERROR((I334 - Summary!$F$5)/$F$3, "NA")</f>
        <v>0.3376177445</v>
      </c>
      <c r="L334" s="61" t="str">
        <f>VLOOKUP(B334,'Rating data'!$B$3:$D$682,3, False)</f>
        <v>#N/A</v>
      </c>
    </row>
    <row r="335" ht="14.25" customHeight="1">
      <c r="B335" s="41" t="s">
        <v>1466</v>
      </c>
      <c r="C335" s="30" t="s">
        <v>1467</v>
      </c>
      <c r="D335" s="42" t="s">
        <v>89</v>
      </c>
      <c r="E335" s="30" t="s">
        <v>6</v>
      </c>
      <c r="F335" s="31">
        <v>46.0</v>
      </c>
      <c r="G335" s="31">
        <v>46.0</v>
      </c>
      <c r="H335" s="31">
        <v>38.0</v>
      </c>
      <c r="I335" s="32">
        <f t="shared" si="1"/>
        <v>0.8260869565</v>
      </c>
      <c r="J335" s="32" t="str">
        <f>IF(I335 = "NA", "NA", IF(I335 = Summary!$F$5, "Equal", IF(I335&gt;Summary!$F$5, "Above", "Below")))</f>
        <v>Above</v>
      </c>
      <c r="K335" s="33">
        <f>IFERROR((I335 - Summary!$F$5)/$F$3, "NA")</f>
        <v>0.3376177445</v>
      </c>
      <c r="L335" s="61" t="str">
        <f>VLOOKUP(B335,'Rating data'!$B$3:$D$682,3, False)</f>
        <v>#N/A</v>
      </c>
    </row>
    <row r="336" ht="14.25" customHeight="1">
      <c r="B336" s="41" t="s">
        <v>293</v>
      </c>
      <c r="C336" s="30" t="s">
        <v>294</v>
      </c>
      <c r="D336" s="42" t="s">
        <v>104</v>
      </c>
      <c r="E336" s="30" t="s">
        <v>7</v>
      </c>
      <c r="F336" s="31">
        <v>23.0</v>
      </c>
      <c r="G336" s="31">
        <v>23.0</v>
      </c>
      <c r="H336" s="31">
        <v>19.0</v>
      </c>
      <c r="I336" s="32">
        <f t="shared" si="1"/>
        <v>0.8260869565</v>
      </c>
      <c r="J336" s="31" t="str">
        <f>IF(I336 = "NA", "NA", IF(I336 = Summary!$F$6, "Equal", IF(I336&gt;Summary!$F$6, "Above", "Below")))</f>
        <v>Above</v>
      </c>
      <c r="K336" s="43">
        <f>IFERROR((I336 - Summary!$F$6)/$G$3, "NA")</f>
        <v>0.3621248394</v>
      </c>
    </row>
    <row r="337" ht="14.25" customHeight="1">
      <c r="B337" s="41" t="s">
        <v>295</v>
      </c>
      <c r="C337" s="30" t="s">
        <v>296</v>
      </c>
      <c r="D337" s="42" t="s">
        <v>297</v>
      </c>
      <c r="E337" s="30" t="s">
        <v>7</v>
      </c>
      <c r="F337" s="31">
        <v>40.0</v>
      </c>
      <c r="G337" s="31">
        <v>40.0</v>
      </c>
      <c r="H337" s="31">
        <v>33.0</v>
      </c>
      <c r="I337" s="32">
        <f t="shared" si="1"/>
        <v>0.825</v>
      </c>
      <c r="J337" s="31" t="str">
        <f>IF(I337 = "NA", "NA", IF(I337 = Summary!$F$6, "Equal", IF(I337&gt;Summary!$F$6, "Above", "Below")))</f>
        <v>Above</v>
      </c>
      <c r="K337" s="44">
        <f>IFERROR((I337 - Summary!$F$6)/$G$3, "NA")</f>
        <v>0.3570127617</v>
      </c>
    </row>
    <row r="338" ht="14.25" customHeight="1">
      <c r="B338" s="41" t="s">
        <v>154</v>
      </c>
      <c r="C338" s="30" t="s">
        <v>155</v>
      </c>
      <c r="D338" s="42" t="s">
        <v>156</v>
      </c>
      <c r="E338" s="30" t="s">
        <v>6</v>
      </c>
      <c r="F338" s="31">
        <v>360.0</v>
      </c>
      <c r="G338" s="31">
        <v>360.0</v>
      </c>
      <c r="H338" s="31">
        <v>297.0</v>
      </c>
      <c r="I338" s="32">
        <f t="shared" si="1"/>
        <v>0.825</v>
      </c>
      <c r="J338" s="32" t="str">
        <f>IF(I338 = "NA", "NA", IF(I338 = Summary!$F$5, "Equal", IF(I338&gt;Summary!$F$5, "Above", "Below")))</f>
        <v>Above</v>
      </c>
      <c r="K338" s="45">
        <f>IFERROR((I338 - Summary!$F$5)/$F$3, "NA")</f>
        <v>0.330685695</v>
      </c>
      <c r="L338" s="61" t="str">
        <f>VLOOKUP(B338,'Rating data'!$B$3:$D$682,3, False)</f>
        <v>C</v>
      </c>
    </row>
    <row r="339" ht="14.25" customHeight="1">
      <c r="B339" s="41" t="s">
        <v>1468</v>
      </c>
      <c r="C339" s="30" t="s">
        <v>1469</v>
      </c>
      <c r="D339" s="42" t="s">
        <v>77</v>
      </c>
      <c r="E339" s="30" t="s">
        <v>6</v>
      </c>
      <c r="F339" s="31">
        <v>40.0</v>
      </c>
      <c r="G339" s="31">
        <v>40.0</v>
      </c>
      <c r="H339" s="31">
        <v>33.0</v>
      </c>
      <c r="I339" s="32">
        <f t="shared" si="1"/>
        <v>0.825</v>
      </c>
      <c r="J339" s="32" t="str">
        <f>IF(I339 = "NA", "NA", IF(I339 = Summary!$F$5, "Equal", IF(I339&gt;Summary!$F$5, "Above", "Below")))</f>
        <v>Above</v>
      </c>
      <c r="K339" s="33">
        <f>IFERROR((I339 - Summary!$F$5)/$F$3, "NA")</f>
        <v>0.330685695</v>
      </c>
      <c r="L339" s="61" t="str">
        <f>VLOOKUP(B339,'Rating data'!$B$3:$D$682,3, False)</f>
        <v>#N/A</v>
      </c>
    </row>
    <row r="340" ht="14.25" customHeight="1">
      <c r="B340" s="41" t="s">
        <v>1470</v>
      </c>
      <c r="C340" s="30" t="s">
        <v>1471</v>
      </c>
      <c r="D340" s="42" t="s">
        <v>89</v>
      </c>
      <c r="E340" s="30" t="s">
        <v>6</v>
      </c>
      <c r="F340" s="31">
        <v>40.0</v>
      </c>
      <c r="G340" s="31">
        <v>40.0</v>
      </c>
      <c r="H340" s="31">
        <v>33.0</v>
      </c>
      <c r="I340" s="32">
        <f t="shared" si="1"/>
        <v>0.825</v>
      </c>
      <c r="J340" s="32" t="str">
        <f>IF(I340 = "NA", "NA", IF(I340 = Summary!$F$5, "Equal", IF(I340&gt;Summary!$F$5, "Above", "Below")))</f>
        <v>Above</v>
      </c>
      <c r="K340" s="45">
        <f>IFERROR((I340 - Summary!$F$5)/$F$3, "NA")</f>
        <v>0.330685695</v>
      </c>
      <c r="L340" s="61" t="str">
        <f>VLOOKUP(B340,'Rating data'!$B$3:$D$682,3, False)</f>
        <v>#N/A</v>
      </c>
    </row>
    <row r="341" ht="14.25" customHeight="1">
      <c r="B341" s="41" t="s">
        <v>931</v>
      </c>
      <c r="C341" s="30" t="s">
        <v>932</v>
      </c>
      <c r="D341" s="42" t="s">
        <v>72</v>
      </c>
      <c r="E341" s="30" t="s">
        <v>6</v>
      </c>
      <c r="F341" s="31">
        <v>194.0</v>
      </c>
      <c r="G341" s="31">
        <v>194.0</v>
      </c>
      <c r="H341" s="31">
        <v>160.0</v>
      </c>
      <c r="I341" s="32">
        <f t="shared" si="1"/>
        <v>0.824742268</v>
      </c>
      <c r="J341" s="32" t="str">
        <f>IF(I341 = "NA", "NA", IF(I341 = Summary!$F$5, "Equal", IF(I341&gt;Summary!$F$5, "Above", "Below")))</f>
        <v>Above</v>
      </c>
      <c r="K341" s="45">
        <f>IFERROR((I341 - Summary!$F$5)/$F$3, "NA")</f>
        <v>0.3290420132</v>
      </c>
      <c r="L341" s="61" t="str">
        <f>VLOOKUP(B341,'Rating data'!$B$3:$D$682,3, False)</f>
        <v>C</v>
      </c>
    </row>
    <row r="342" ht="14.25" customHeight="1">
      <c r="B342" s="41" t="s">
        <v>1472</v>
      </c>
      <c r="C342" s="30" t="s">
        <v>1473</v>
      </c>
      <c r="D342" s="42" t="s">
        <v>28</v>
      </c>
      <c r="E342" s="30" t="s">
        <v>6</v>
      </c>
      <c r="F342" s="31">
        <v>57.0</v>
      </c>
      <c r="G342" s="31">
        <v>57.0</v>
      </c>
      <c r="H342" s="31">
        <v>47.0</v>
      </c>
      <c r="I342" s="32">
        <f t="shared" si="1"/>
        <v>0.8245614035</v>
      </c>
      <c r="J342" s="32" t="str">
        <f>IF(I342 = "NA", "NA", IF(I342 = Summary!$F$5, "Equal", IF(I342&gt;Summary!$F$5, "Above", "Below")))</f>
        <v>Above</v>
      </c>
      <c r="K342" s="45">
        <f>IFERROR((I342 - Summary!$F$5)/$F$3, "NA")</f>
        <v>0.3278885523</v>
      </c>
      <c r="L342" s="61" t="str">
        <f>VLOOKUP(B342,'Rating data'!$B$3:$D$682,3, False)</f>
        <v>#N/A</v>
      </c>
    </row>
    <row r="343" ht="14.25" customHeight="1">
      <c r="B343" s="41" t="s">
        <v>298</v>
      </c>
      <c r="C343" s="30" t="s">
        <v>299</v>
      </c>
      <c r="D343" s="42" t="s">
        <v>28</v>
      </c>
      <c r="E343" s="30" t="s">
        <v>7</v>
      </c>
      <c r="F343" s="31">
        <v>159.0</v>
      </c>
      <c r="G343" s="31">
        <v>159.0</v>
      </c>
      <c r="H343" s="31">
        <v>131.0</v>
      </c>
      <c r="I343" s="32">
        <f t="shared" si="1"/>
        <v>0.8238993711</v>
      </c>
      <c r="J343" s="31" t="str">
        <f>IF(I343 = "NA", "NA", IF(I343 = Summary!$F$6, "Equal", IF(I343&gt;Summary!$F$6, "Above", "Below")))</f>
        <v>Above</v>
      </c>
      <c r="K343" s="44">
        <f>IFERROR((I343 - Summary!$F$6)/$G$3, "NA")</f>
        <v>0.3518363811</v>
      </c>
    </row>
    <row r="344" ht="14.25" customHeight="1">
      <c r="B344" s="41" t="s">
        <v>615</v>
      </c>
      <c r="C344" s="30" t="s">
        <v>616</v>
      </c>
      <c r="D344" s="42" t="s">
        <v>72</v>
      </c>
      <c r="E344" s="30" t="s">
        <v>6</v>
      </c>
      <c r="F344" s="31">
        <v>204.0</v>
      </c>
      <c r="G344" s="31">
        <v>204.0</v>
      </c>
      <c r="H344" s="31">
        <v>168.0</v>
      </c>
      <c r="I344" s="32">
        <f t="shared" si="1"/>
        <v>0.8235294118</v>
      </c>
      <c r="J344" s="32" t="str">
        <f>IF(I344 = "NA", "NA", IF(I344 = Summary!$F$5, "Equal", IF(I344&gt;Summary!$F$5, "Above", "Below")))</f>
        <v>Above</v>
      </c>
      <c r="K344" s="45">
        <f>IFERROR((I344 - Summary!$F$5)/$F$3, "NA")</f>
        <v>0.3213070399</v>
      </c>
      <c r="L344" s="61" t="str">
        <f>VLOOKUP(B344,'Rating data'!$B$3:$D$682,3, False)</f>
        <v>C</v>
      </c>
    </row>
    <row r="345" ht="14.25" customHeight="1">
      <c r="B345" s="41" t="s">
        <v>935</v>
      </c>
      <c r="C345" s="30" t="s">
        <v>936</v>
      </c>
      <c r="D345" s="42" t="s">
        <v>612</v>
      </c>
      <c r="E345" s="30" t="s">
        <v>6</v>
      </c>
      <c r="F345" s="31">
        <v>203.0</v>
      </c>
      <c r="G345" s="31">
        <v>203.0</v>
      </c>
      <c r="H345" s="31">
        <v>167.0</v>
      </c>
      <c r="I345" s="32">
        <f t="shared" si="1"/>
        <v>0.8226600985</v>
      </c>
      <c r="J345" s="32" t="str">
        <f>IF(I345 = "NA", "NA", IF(I345 = Summary!$F$5, "Equal", IF(I345&gt;Summary!$F$5, "Above", "Below")))</f>
        <v>Above</v>
      </c>
      <c r="K345" s="33">
        <f>IFERROR((I345 - Summary!$F$5)/$F$3, "NA")</f>
        <v>0.3157630074</v>
      </c>
      <c r="L345" s="61" t="str">
        <f>VLOOKUP(B345,'Rating data'!$B$3:$D$682,3, False)</f>
        <v>C</v>
      </c>
    </row>
    <row r="346" ht="14.25" customHeight="1">
      <c r="B346" s="41" t="s">
        <v>973</v>
      </c>
      <c r="C346" s="30" t="s">
        <v>974</v>
      </c>
      <c r="D346" s="42" t="s">
        <v>535</v>
      </c>
      <c r="E346" s="30" t="s">
        <v>6</v>
      </c>
      <c r="F346" s="31">
        <v>235.0</v>
      </c>
      <c r="G346" s="31">
        <v>235.0</v>
      </c>
      <c r="H346" s="31">
        <v>193.0</v>
      </c>
      <c r="I346" s="32">
        <f t="shared" si="1"/>
        <v>0.8212765957</v>
      </c>
      <c r="J346" s="32" t="str">
        <f>IF(I346 = "NA", "NA", IF(I346 = Summary!$F$5, "Equal", IF(I346&gt;Summary!$F$5, "Above", "Below")))</f>
        <v>Above</v>
      </c>
      <c r="K346" s="45">
        <f>IFERROR((I346 - Summary!$F$5)/$F$3, "NA")</f>
        <v>0.3069397385</v>
      </c>
      <c r="L346" s="61" t="str">
        <f>VLOOKUP(B346,'Rating data'!$B$3:$D$682,3, False)</f>
        <v>C</v>
      </c>
    </row>
    <row r="347" ht="14.25" customHeight="1">
      <c r="B347" s="41" t="s">
        <v>1093</v>
      </c>
      <c r="C347" s="30" t="s">
        <v>1094</v>
      </c>
      <c r="D347" s="42" t="s">
        <v>92</v>
      </c>
      <c r="E347" s="30" t="s">
        <v>6</v>
      </c>
      <c r="F347" s="31">
        <v>162.0</v>
      </c>
      <c r="G347" s="31">
        <v>162.0</v>
      </c>
      <c r="H347" s="31">
        <v>133.0</v>
      </c>
      <c r="I347" s="32">
        <f t="shared" si="1"/>
        <v>0.8209876543</v>
      </c>
      <c r="J347" s="32" t="str">
        <f>IF(I347 = "NA", "NA", IF(I347 = Summary!$F$5, "Equal", IF(I347&gt;Summary!$F$5, "Above", "Below")))</f>
        <v>Above</v>
      </c>
      <c r="K347" s="45">
        <f>IFERROR((I347 - Summary!$F$5)/$F$3, "NA")</f>
        <v>0.3050970188</v>
      </c>
      <c r="L347" s="61" t="str">
        <f>VLOOKUP(B347,'Rating data'!$B$3:$D$682,3, False)</f>
        <v>C</v>
      </c>
    </row>
    <row r="348" ht="14.25" customHeight="1">
      <c r="B348" s="41" t="s">
        <v>1059</v>
      </c>
      <c r="C348" s="30" t="s">
        <v>1060</v>
      </c>
      <c r="D348" s="42" t="s">
        <v>51</v>
      </c>
      <c r="E348" s="30" t="s">
        <v>6</v>
      </c>
      <c r="F348" s="31">
        <v>78.0</v>
      </c>
      <c r="G348" s="31">
        <v>78.0</v>
      </c>
      <c r="H348" s="31">
        <v>64.0</v>
      </c>
      <c r="I348" s="32">
        <f t="shared" si="1"/>
        <v>0.8205128205</v>
      </c>
      <c r="J348" s="32" t="str">
        <f>IF(I348 = "NA", "NA", IF(I348 = Summary!$F$5, "Equal", IF(I348&gt;Summary!$F$5, "Above", "Below")))</f>
        <v>Above</v>
      </c>
      <c r="K348" s="33">
        <f>IFERROR((I348 - Summary!$F$5)/$F$3, "NA")</f>
        <v>0.302068773</v>
      </c>
      <c r="L348" s="61" t="str">
        <f>VLOOKUP(B348,'Rating data'!$B$3:$D$682,3, False)</f>
        <v>D</v>
      </c>
    </row>
    <row r="349" ht="14.25" customHeight="1">
      <c r="B349" s="41" t="s">
        <v>1474</v>
      </c>
      <c r="C349" s="30" t="s">
        <v>1475</v>
      </c>
      <c r="D349" s="42" t="s">
        <v>635</v>
      </c>
      <c r="E349" s="30" t="s">
        <v>6</v>
      </c>
      <c r="F349" s="31">
        <v>39.0</v>
      </c>
      <c r="G349" s="31">
        <v>39.0</v>
      </c>
      <c r="H349" s="31">
        <v>32.0</v>
      </c>
      <c r="I349" s="32">
        <f t="shared" si="1"/>
        <v>0.8205128205</v>
      </c>
      <c r="J349" s="32" t="str">
        <f>IF(I349 = "NA", "NA", IF(I349 = Summary!$F$5, "Equal", IF(I349&gt;Summary!$F$5, "Above", "Below")))</f>
        <v>Above</v>
      </c>
      <c r="K349" s="33">
        <f>IFERROR((I349 - Summary!$F$5)/$F$3, "NA")</f>
        <v>0.302068773</v>
      </c>
      <c r="L349" s="61" t="str">
        <f>VLOOKUP(B349,'Rating data'!$B$3:$D$682,3, False)</f>
        <v>#N/A</v>
      </c>
    </row>
    <row r="350" ht="14.25" customHeight="1">
      <c r="B350" s="41" t="s">
        <v>1476</v>
      </c>
      <c r="C350" s="30" t="s">
        <v>1477</v>
      </c>
      <c r="D350" s="42" t="s">
        <v>495</v>
      </c>
      <c r="E350" s="30" t="s">
        <v>6</v>
      </c>
      <c r="F350" s="31">
        <v>39.0</v>
      </c>
      <c r="G350" s="31">
        <v>39.0</v>
      </c>
      <c r="H350" s="31">
        <v>32.0</v>
      </c>
      <c r="I350" s="32">
        <f t="shared" si="1"/>
        <v>0.8205128205</v>
      </c>
      <c r="J350" s="32" t="str">
        <f>IF(I350 = "NA", "NA", IF(I350 = Summary!$F$5, "Equal", IF(I350&gt;Summary!$F$5, "Above", "Below")))</f>
        <v>Above</v>
      </c>
      <c r="K350" s="45">
        <f>IFERROR((I350 - Summary!$F$5)/$F$3, "NA")</f>
        <v>0.302068773</v>
      </c>
      <c r="L350" s="61" t="str">
        <f>VLOOKUP(B350,'Rating data'!$B$3:$D$682,3, False)</f>
        <v>#N/A</v>
      </c>
    </row>
    <row r="351" ht="14.25" customHeight="1">
      <c r="B351" s="41" t="s">
        <v>959</v>
      </c>
      <c r="C351" s="30" t="s">
        <v>960</v>
      </c>
      <c r="D351" s="42" t="s">
        <v>107</v>
      </c>
      <c r="E351" s="30" t="s">
        <v>6</v>
      </c>
      <c r="F351" s="31">
        <v>256.0</v>
      </c>
      <c r="G351" s="31">
        <v>256.0</v>
      </c>
      <c r="H351" s="31">
        <v>210.0</v>
      </c>
      <c r="I351" s="32">
        <f t="shared" si="1"/>
        <v>0.8203125</v>
      </c>
      <c r="J351" s="32" t="str">
        <f>IF(I351 = "NA", "NA", IF(I351 = Summary!$F$5, "Equal", IF(I351&gt;Summary!$F$5, "Above", "Below")))</f>
        <v>Above</v>
      </c>
      <c r="K351" s="33">
        <f>IFERROR((I351 - Summary!$F$5)/$F$3, "NA")</f>
        <v>0.3007912319</v>
      </c>
      <c r="L351" s="61" t="str">
        <f>VLOOKUP(B351,'Rating data'!$B$3:$D$682,3, False)</f>
        <v>C</v>
      </c>
    </row>
    <row r="352" ht="14.25" customHeight="1">
      <c r="B352" s="41" t="s">
        <v>300</v>
      </c>
      <c r="C352" s="30" t="s">
        <v>301</v>
      </c>
      <c r="D352" s="42" t="s">
        <v>134</v>
      </c>
      <c r="E352" s="30" t="s">
        <v>7</v>
      </c>
      <c r="F352" s="31">
        <v>50.0</v>
      </c>
      <c r="G352" s="31">
        <v>50.0</v>
      </c>
      <c r="H352" s="31">
        <v>41.0</v>
      </c>
      <c r="I352" s="32">
        <f t="shared" si="1"/>
        <v>0.82</v>
      </c>
      <c r="J352" s="31" t="str">
        <f>IF(I352 = "NA", "NA", IF(I352 = Summary!$F$6, "Equal", IF(I352&gt;Summary!$F$6, "Above", "Below")))</f>
        <v>Above</v>
      </c>
      <c r="K352" s="44">
        <f>IFERROR((I352 - Summary!$F$6)/$G$3, "NA")</f>
        <v>0.3334972041</v>
      </c>
    </row>
    <row r="353" ht="14.25" customHeight="1">
      <c r="B353" s="41" t="s">
        <v>302</v>
      </c>
      <c r="C353" s="30" t="s">
        <v>303</v>
      </c>
      <c r="D353" s="42" t="s">
        <v>304</v>
      </c>
      <c r="E353" s="30" t="s">
        <v>7</v>
      </c>
      <c r="F353" s="31">
        <v>150.0</v>
      </c>
      <c r="G353" s="31">
        <v>150.0</v>
      </c>
      <c r="H353" s="31">
        <v>123.0</v>
      </c>
      <c r="I353" s="32">
        <f t="shared" si="1"/>
        <v>0.82</v>
      </c>
      <c r="J353" s="31" t="str">
        <f>IF(I353 = "NA", "NA", IF(I353 = Summary!$F$6, "Equal", IF(I353&gt;Summary!$F$6, "Above", "Below")))</f>
        <v>Above</v>
      </c>
      <c r="K353" s="44">
        <f>IFERROR((I353 - Summary!$F$6)/$G$3, "NA")</f>
        <v>0.3334972041</v>
      </c>
    </row>
    <row r="354" ht="14.25" customHeight="1">
      <c r="B354" s="41" t="s">
        <v>385</v>
      </c>
      <c r="C354" s="30" t="s">
        <v>386</v>
      </c>
      <c r="D354" s="42" t="s">
        <v>72</v>
      </c>
      <c r="E354" s="30" t="s">
        <v>6</v>
      </c>
      <c r="F354" s="31">
        <v>292.0</v>
      </c>
      <c r="G354" s="31">
        <v>292.0</v>
      </c>
      <c r="H354" s="31">
        <v>239.0</v>
      </c>
      <c r="I354" s="32">
        <f t="shared" si="1"/>
        <v>0.8184931507</v>
      </c>
      <c r="J354" s="32" t="str">
        <f>IF(I354 = "NA", "NA", IF(I354 = Summary!$F$5, "Equal", IF(I354&gt;Summary!$F$5, "Above", "Below")))</f>
        <v>Above</v>
      </c>
      <c r="K354" s="45">
        <f>IFERROR((I354 - Summary!$F$5)/$F$3, "NA")</f>
        <v>0.2891883581</v>
      </c>
      <c r="L354" s="61" t="str">
        <f>VLOOKUP(B354,'Rating data'!$B$3:$D$682,3, False)</f>
        <v>B</v>
      </c>
    </row>
    <row r="355" ht="14.25" customHeight="1">
      <c r="B355" s="41" t="s">
        <v>1249</v>
      </c>
      <c r="C355" s="30" t="s">
        <v>1250</v>
      </c>
      <c r="D355" s="42" t="s">
        <v>39</v>
      </c>
      <c r="E355" s="30" t="s">
        <v>6</v>
      </c>
      <c r="F355" s="31">
        <v>187.0</v>
      </c>
      <c r="G355" s="31">
        <v>187.0</v>
      </c>
      <c r="H355" s="31">
        <v>153.0</v>
      </c>
      <c r="I355" s="32">
        <f t="shared" si="1"/>
        <v>0.8181818182</v>
      </c>
      <c r="J355" s="32" t="str">
        <f>IF(I355 = "NA", "NA", IF(I355 = Summary!$F$5, "Equal", IF(I355&gt;Summary!$F$5, "Above", "Below")))</f>
        <v>Above</v>
      </c>
      <c r="K355" s="33">
        <f>IFERROR((I355 - Summary!$F$5)/$F$3, "NA")</f>
        <v>0.2872028395</v>
      </c>
      <c r="L355" s="61" t="str">
        <f>VLOOKUP(B355,'Rating data'!$B$3:$D$682,3, False)</f>
        <v>D</v>
      </c>
    </row>
    <row r="356" ht="14.25" customHeight="1">
      <c r="B356" s="41" t="s">
        <v>893</v>
      </c>
      <c r="C356" s="30" t="s">
        <v>894</v>
      </c>
      <c r="D356" s="42" t="s">
        <v>134</v>
      </c>
      <c r="E356" s="30" t="s">
        <v>6</v>
      </c>
      <c r="F356" s="31">
        <v>66.0</v>
      </c>
      <c r="G356" s="31">
        <v>66.0</v>
      </c>
      <c r="H356" s="31">
        <v>54.0</v>
      </c>
      <c r="I356" s="32">
        <f t="shared" si="1"/>
        <v>0.8181818182</v>
      </c>
      <c r="J356" s="32" t="str">
        <f>IF(I356 = "NA", "NA", IF(I356 = Summary!$F$5, "Equal", IF(I356&gt;Summary!$F$5, "Above", "Below")))</f>
        <v>Above</v>
      </c>
      <c r="K356" s="45">
        <f>IFERROR((I356 - Summary!$F$5)/$F$3, "NA")</f>
        <v>0.2872028395</v>
      </c>
      <c r="L356" s="61" t="str">
        <f>VLOOKUP(B356,'Rating data'!$B$3:$D$682,3, False)</f>
        <v>C</v>
      </c>
    </row>
    <row r="357" ht="14.25" customHeight="1">
      <c r="B357" s="41" t="s">
        <v>305</v>
      </c>
      <c r="C357" s="30" t="s">
        <v>306</v>
      </c>
      <c r="D357" s="42" t="s">
        <v>56</v>
      </c>
      <c r="E357" s="30" t="s">
        <v>7</v>
      </c>
      <c r="F357" s="31">
        <v>11.0</v>
      </c>
      <c r="G357" s="31">
        <v>11.0</v>
      </c>
      <c r="H357" s="31">
        <v>9.0</v>
      </c>
      <c r="I357" s="32">
        <f t="shared" si="1"/>
        <v>0.8181818182</v>
      </c>
      <c r="J357" s="31" t="str">
        <f>IF(I357 = "NA", "NA", IF(I357 = Summary!$F$6, "Equal", IF(I357&gt;Summary!$F$6, "Above", "Below")))</f>
        <v>Above</v>
      </c>
      <c r="K357" s="43">
        <f>IFERROR((I357 - Summary!$F$6)/$G$3, "NA")</f>
        <v>0.3249460923</v>
      </c>
    </row>
    <row r="358" ht="14.25" customHeight="1">
      <c r="B358" s="41" t="s">
        <v>307</v>
      </c>
      <c r="C358" s="30" t="s">
        <v>308</v>
      </c>
      <c r="D358" s="42" t="s">
        <v>309</v>
      </c>
      <c r="E358" s="30" t="s">
        <v>7</v>
      </c>
      <c r="F358" s="31">
        <v>66.0</v>
      </c>
      <c r="G358" s="31">
        <v>66.0</v>
      </c>
      <c r="H358" s="31">
        <v>54.0</v>
      </c>
      <c r="I358" s="32">
        <f t="shared" si="1"/>
        <v>0.8181818182</v>
      </c>
      <c r="J358" s="31" t="str">
        <f>IF(I358 = "NA", "NA", IF(I358 = Summary!$F$6, "Equal", IF(I358&gt;Summary!$F$6, "Above", "Below")))</f>
        <v>Above</v>
      </c>
      <c r="K358" s="43">
        <f>IFERROR((I358 - Summary!$F$6)/$G$3, "NA")</f>
        <v>0.3249460923</v>
      </c>
    </row>
    <row r="359" ht="14.25" customHeight="1">
      <c r="B359" s="41" t="s">
        <v>310</v>
      </c>
      <c r="C359" s="30" t="s">
        <v>311</v>
      </c>
      <c r="D359" s="42" t="s">
        <v>92</v>
      </c>
      <c r="E359" s="30" t="s">
        <v>7</v>
      </c>
      <c r="F359" s="31">
        <v>66.0</v>
      </c>
      <c r="G359" s="31">
        <v>66.0</v>
      </c>
      <c r="H359" s="31">
        <v>54.0</v>
      </c>
      <c r="I359" s="32">
        <f t="shared" si="1"/>
        <v>0.8181818182</v>
      </c>
      <c r="J359" s="31" t="str">
        <f>IF(I359 = "NA", "NA", IF(I359 = Summary!$F$6, "Equal", IF(I359&gt;Summary!$F$6, "Above", "Below")))</f>
        <v>Above</v>
      </c>
      <c r="K359" s="44">
        <f>IFERROR((I359 - Summary!$F$6)/$G$3, "NA")</f>
        <v>0.3249460923</v>
      </c>
    </row>
    <row r="360" ht="14.25" customHeight="1">
      <c r="B360" s="41" t="s">
        <v>961</v>
      </c>
      <c r="C360" s="30" t="s">
        <v>962</v>
      </c>
      <c r="D360" s="42" t="s">
        <v>92</v>
      </c>
      <c r="E360" s="30" t="s">
        <v>6</v>
      </c>
      <c r="F360" s="31">
        <v>214.0</v>
      </c>
      <c r="G360" s="31">
        <v>214.0</v>
      </c>
      <c r="H360" s="31">
        <v>175.0</v>
      </c>
      <c r="I360" s="32">
        <f t="shared" si="1"/>
        <v>0.8177570093</v>
      </c>
      <c r="J360" s="32" t="str">
        <f>IF(I360 = "NA", "NA", IF(I360 = Summary!$F$5, "Equal", IF(I360&gt;Summary!$F$5, "Above", "Below")))</f>
        <v>Above</v>
      </c>
      <c r="K360" s="33">
        <f>IFERROR((I360 - Summary!$F$5)/$F$3, "NA")</f>
        <v>0.2844936274</v>
      </c>
      <c r="L360" s="61" t="str">
        <f>VLOOKUP(B360,'Rating data'!$B$3:$D$682,3, False)</f>
        <v>D</v>
      </c>
    </row>
    <row r="361" ht="14.25" customHeight="1">
      <c r="B361" s="41" t="s">
        <v>819</v>
      </c>
      <c r="C361" s="30" t="s">
        <v>820</v>
      </c>
      <c r="D361" s="42" t="s">
        <v>56</v>
      </c>
      <c r="E361" s="30" t="s">
        <v>6</v>
      </c>
      <c r="F361" s="31">
        <v>285.0</v>
      </c>
      <c r="G361" s="31">
        <v>285.0</v>
      </c>
      <c r="H361" s="31">
        <v>233.0</v>
      </c>
      <c r="I361" s="32">
        <f t="shared" si="1"/>
        <v>0.8175438596</v>
      </c>
      <c r="J361" s="32" t="str">
        <f>IF(I361 = "NA", "NA", IF(I361 = Summary!$F$5, "Equal", IF(I361&gt;Summary!$F$5, "Above", "Below")))</f>
        <v>Above</v>
      </c>
      <c r="K361" s="45">
        <f>IFERROR((I361 - Summary!$F$5)/$F$3, "NA")</f>
        <v>0.2831342683</v>
      </c>
      <c r="L361" s="61" t="str">
        <f>VLOOKUP(B361,'Rating data'!$B$3:$D$682,3, False)</f>
        <v>#N/A</v>
      </c>
    </row>
    <row r="362" ht="14.25" customHeight="1">
      <c r="B362" s="41" t="s">
        <v>851</v>
      </c>
      <c r="C362" s="30" t="s">
        <v>852</v>
      </c>
      <c r="D362" s="42" t="s">
        <v>36</v>
      </c>
      <c r="E362" s="30" t="s">
        <v>6</v>
      </c>
      <c r="F362" s="31">
        <v>201.0</v>
      </c>
      <c r="G362" s="31">
        <v>201.0</v>
      </c>
      <c r="H362" s="31">
        <v>164.0</v>
      </c>
      <c r="I362" s="32">
        <f t="shared" si="1"/>
        <v>0.815920398</v>
      </c>
      <c r="J362" s="32" t="str">
        <f>IF(I362 = "NA", "NA", IF(I362 = Summary!$F$5, "Equal", IF(I362&gt;Summary!$F$5, "Above", "Below")))</f>
        <v>Above</v>
      </c>
      <c r="K362" s="33">
        <f>IFERROR((I362 - Summary!$F$5)/$F$3, "NA")</f>
        <v>0.2727806652</v>
      </c>
      <c r="L362" s="61" t="str">
        <f>VLOOKUP(B362,'Rating data'!$B$3:$D$682,3, False)</f>
        <v>C</v>
      </c>
    </row>
    <row r="363" ht="14.25" customHeight="1">
      <c r="B363" s="41" t="s">
        <v>857</v>
      </c>
      <c r="C363" s="30" t="s">
        <v>858</v>
      </c>
      <c r="D363" s="42" t="s">
        <v>173</v>
      </c>
      <c r="E363" s="30" t="s">
        <v>6</v>
      </c>
      <c r="F363" s="31">
        <v>76.0</v>
      </c>
      <c r="G363" s="31">
        <v>76.0</v>
      </c>
      <c r="H363" s="31">
        <v>62.0</v>
      </c>
      <c r="I363" s="32">
        <f t="shared" si="1"/>
        <v>0.8157894737</v>
      </c>
      <c r="J363" s="32" t="str">
        <f>IF(I363 = "NA", "NA", IF(I363 = Summary!$F$5, "Equal", IF(I363&gt;Summary!$F$5, "Above", "Below")))</f>
        <v>Above</v>
      </c>
      <c r="K363" s="33">
        <f>IFERROR((I363 - Summary!$F$5)/$F$3, "NA")</f>
        <v>0.2719456973</v>
      </c>
      <c r="L363" s="61" t="str">
        <f>VLOOKUP(B363,'Rating data'!$B$3:$D$682,3, False)</f>
        <v>E</v>
      </c>
    </row>
    <row r="364" ht="14.25" customHeight="1">
      <c r="B364" s="41" t="s">
        <v>1085</v>
      </c>
      <c r="C364" s="30" t="s">
        <v>1086</v>
      </c>
      <c r="D364" s="42" t="s">
        <v>173</v>
      </c>
      <c r="E364" s="30" t="s">
        <v>6</v>
      </c>
      <c r="F364" s="31">
        <v>233.0</v>
      </c>
      <c r="G364" s="31">
        <v>233.0</v>
      </c>
      <c r="H364" s="31">
        <v>190.0</v>
      </c>
      <c r="I364" s="32">
        <f t="shared" si="1"/>
        <v>0.8154506438</v>
      </c>
      <c r="J364" s="32" t="str">
        <f>IF(I364 = "NA", "NA", IF(I364 = Summary!$F$5, "Equal", IF(I364&gt;Summary!$F$5, "Above", "Below")))</f>
        <v>Above</v>
      </c>
      <c r="K364" s="33">
        <f>IFERROR((I364 - Summary!$F$5)/$F$3, "NA")</f>
        <v>0.2697848144</v>
      </c>
      <c r="L364" s="61" t="str">
        <f>VLOOKUP(B364,'Rating data'!$B$3:$D$682,3, False)</f>
        <v>E</v>
      </c>
    </row>
    <row r="365" ht="14.25" customHeight="1">
      <c r="B365" s="41" t="s">
        <v>312</v>
      </c>
      <c r="C365" s="30" t="s">
        <v>313</v>
      </c>
      <c r="D365" s="42" t="s">
        <v>77</v>
      </c>
      <c r="E365" s="30" t="s">
        <v>7</v>
      </c>
      <c r="F365" s="31">
        <v>27.0</v>
      </c>
      <c r="G365" s="31">
        <v>27.0</v>
      </c>
      <c r="H365" s="31">
        <v>22.0</v>
      </c>
      <c r="I365" s="32">
        <f t="shared" si="1"/>
        <v>0.8148148148</v>
      </c>
      <c r="J365" s="31" t="str">
        <f>IF(I365 = "NA", "NA", IF(I365 = Summary!$F$6, "Equal", IF(I365&gt;Summary!$F$6, "Above", "Below")))</f>
        <v>Above</v>
      </c>
      <c r="K365" s="44">
        <f>IFERROR((I365 - Summary!$F$6)/$G$3, "NA")</f>
        <v>0.3091107</v>
      </c>
    </row>
    <row r="366" ht="14.25" customHeight="1">
      <c r="B366" s="41" t="s">
        <v>845</v>
      </c>
      <c r="C366" s="30" t="s">
        <v>846</v>
      </c>
      <c r="D366" s="42" t="s">
        <v>110</v>
      </c>
      <c r="E366" s="30" t="s">
        <v>6</v>
      </c>
      <c r="F366" s="31">
        <v>135.0</v>
      </c>
      <c r="G366" s="31">
        <v>135.0</v>
      </c>
      <c r="H366" s="31">
        <v>110.0</v>
      </c>
      <c r="I366" s="32">
        <f t="shared" si="1"/>
        <v>0.8148148148</v>
      </c>
      <c r="J366" s="32" t="str">
        <f>IF(I366 = "NA", "NA", IF(I366 = Summary!$F$5, "Equal", IF(I366&gt;Summary!$F$5, "Above", "Below")))</f>
        <v>Above</v>
      </c>
      <c r="K366" s="33">
        <f>IFERROR((I366 - Summary!$F$5)/$F$3, "NA")</f>
        <v>0.2657298245</v>
      </c>
      <c r="L366" s="61" t="str">
        <f>VLOOKUP(B366,'Rating data'!$B$3:$D$682,3, False)</f>
        <v>D</v>
      </c>
    </row>
    <row r="367" ht="14.25" customHeight="1">
      <c r="B367" s="41" t="s">
        <v>1219</v>
      </c>
      <c r="C367" s="30" t="s">
        <v>1220</v>
      </c>
      <c r="D367" s="42" t="s">
        <v>72</v>
      </c>
      <c r="E367" s="30" t="s">
        <v>6</v>
      </c>
      <c r="F367" s="31">
        <v>194.0</v>
      </c>
      <c r="G367" s="31">
        <v>194.0</v>
      </c>
      <c r="H367" s="31">
        <v>158.0</v>
      </c>
      <c r="I367" s="32">
        <f t="shared" si="1"/>
        <v>0.8144329897</v>
      </c>
      <c r="J367" s="32" t="str">
        <f>IF(I367 = "NA", "NA", IF(I367 = Summary!$F$5, "Equal", IF(I367&gt;Summary!$F$5, "Above", "Below")))</f>
        <v>Above</v>
      </c>
      <c r="K367" s="33">
        <f>IFERROR((I367 - Summary!$F$5)/$F$3, "NA")</f>
        <v>0.2632947403</v>
      </c>
      <c r="L367" s="61" t="str">
        <f>VLOOKUP(B367,'Rating data'!$B$3:$D$682,3, False)</f>
        <v>D</v>
      </c>
    </row>
    <row r="368" ht="14.25" customHeight="1">
      <c r="B368" s="41" t="s">
        <v>589</v>
      </c>
      <c r="C368" s="30" t="s">
        <v>590</v>
      </c>
      <c r="D368" s="42" t="s">
        <v>297</v>
      </c>
      <c r="E368" s="30" t="s">
        <v>6</v>
      </c>
      <c r="F368" s="31">
        <v>199.0</v>
      </c>
      <c r="G368" s="31">
        <v>199.0</v>
      </c>
      <c r="H368" s="31">
        <v>162.0</v>
      </c>
      <c r="I368" s="32">
        <f t="shared" si="1"/>
        <v>0.8140703518</v>
      </c>
      <c r="J368" s="32" t="str">
        <f>IF(I368 = "NA", "NA", IF(I368 = Summary!$F$5, "Equal", IF(I368&gt;Summary!$F$5, "Above", "Below")))</f>
        <v>Above</v>
      </c>
      <c r="K368" s="33">
        <f>IFERROR((I368 - Summary!$F$5)/$F$3, "NA")</f>
        <v>0.2609820222</v>
      </c>
      <c r="L368" s="61" t="str">
        <f>VLOOKUP(B368,'Rating data'!$B$3:$D$682,3, False)</f>
        <v>C</v>
      </c>
    </row>
    <row r="369" ht="14.25" customHeight="1">
      <c r="B369" s="41" t="s">
        <v>1478</v>
      </c>
      <c r="C369" s="30" t="s">
        <v>1479</v>
      </c>
      <c r="D369" s="42" t="s">
        <v>61</v>
      </c>
      <c r="E369" s="30" t="s">
        <v>6</v>
      </c>
      <c r="F369" s="31">
        <v>16.0</v>
      </c>
      <c r="G369" s="31">
        <v>16.0</v>
      </c>
      <c r="H369" s="31">
        <v>13.0</v>
      </c>
      <c r="I369" s="32">
        <f t="shared" si="1"/>
        <v>0.8125</v>
      </c>
      <c r="J369" s="32" t="str">
        <f>IF(I369 = "NA", "NA", IF(I369 = Summary!$F$5, "Equal", IF(I369&gt;Summary!$F$5, "Above", "Below")))</f>
        <v>Above</v>
      </c>
      <c r="K369" s="45">
        <f>IFERROR((I369 - Summary!$F$5)/$F$3, "NA")</f>
        <v>0.2509671266</v>
      </c>
      <c r="L369" s="61" t="str">
        <f>VLOOKUP(B369,'Rating data'!$B$3:$D$682,3, False)</f>
        <v>#N/A</v>
      </c>
    </row>
    <row r="370" ht="14.25" customHeight="1">
      <c r="B370" s="41" t="s">
        <v>314</v>
      </c>
      <c r="C370" s="30" t="s">
        <v>315</v>
      </c>
      <c r="D370" s="42" t="s">
        <v>86</v>
      </c>
      <c r="E370" s="30" t="s">
        <v>7</v>
      </c>
      <c r="F370" s="31">
        <v>170.0</v>
      </c>
      <c r="G370" s="31">
        <v>170.0</v>
      </c>
      <c r="H370" s="31">
        <v>138.0</v>
      </c>
      <c r="I370" s="32">
        <f t="shared" si="1"/>
        <v>0.8117647059</v>
      </c>
      <c r="J370" s="31" t="str">
        <f>IF(I370 = "NA", "NA", IF(I370 = Summary!$F$6, "Equal", IF(I370&gt;Summary!$F$6, "Above", "Below")))</f>
        <v>Above</v>
      </c>
      <c r="K370" s="44">
        <f>IFERROR((I370 - Summary!$F$6)/$G$3, "NA")</f>
        <v>0.2947656975</v>
      </c>
    </row>
    <row r="371" ht="14.25" customHeight="1">
      <c r="B371" s="41" t="s">
        <v>1015</v>
      </c>
      <c r="C371" s="30" t="s">
        <v>1016</v>
      </c>
      <c r="D371" s="42" t="s">
        <v>48</v>
      </c>
      <c r="E371" s="30" t="s">
        <v>6</v>
      </c>
      <c r="F371" s="31">
        <v>180.0</v>
      </c>
      <c r="G371" s="31">
        <v>180.0</v>
      </c>
      <c r="H371" s="31">
        <v>146.0</v>
      </c>
      <c r="I371" s="32">
        <f t="shared" si="1"/>
        <v>0.8111111111</v>
      </c>
      <c r="J371" s="32" t="str">
        <f>IF(I371 = "NA", "NA", IF(I371 = Summary!$F$5, "Equal", IF(I371&gt;Summary!$F$5, "Above", "Below")))</f>
        <v>Above</v>
      </c>
      <c r="K371" s="33">
        <f>IFERROR((I371 - Summary!$F$5)/$F$3, "NA")</f>
        <v>0.2421095079</v>
      </c>
      <c r="L371" s="61" t="str">
        <f>VLOOKUP(B371,'Rating data'!$B$3:$D$682,3, False)</f>
        <v>#N/A</v>
      </c>
    </row>
    <row r="372" ht="14.25" customHeight="1">
      <c r="B372" s="41" t="s">
        <v>1295</v>
      </c>
      <c r="C372" s="30" t="s">
        <v>1296</v>
      </c>
      <c r="D372" s="42" t="s">
        <v>31</v>
      </c>
      <c r="E372" s="30" t="s">
        <v>6</v>
      </c>
      <c r="F372" s="31">
        <v>307.0</v>
      </c>
      <c r="G372" s="31">
        <v>307.0</v>
      </c>
      <c r="H372" s="31">
        <v>249.0</v>
      </c>
      <c r="I372" s="32">
        <f t="shared" si="1"/>
        <v>0.8110749186</v>
      </c>
      <c r="J372" s="32" t="str">
        <f>IF(I372 = "NA", "NA", IF(I372 = Summary!$F$5, "Equal", IF(I372&gt;Summary!$F$5, "Above", "Below")))</f>
        <v>Above</v>
      </c>
      <c r="K372" s="45">
        <f>IFERROR((I372 - Summary!$F$5)/$F$3, "NA")</f>
        <v>0.2418786905</v>
      </c>
      <c r="L372" s="61" t="str">
        <f>VLOOKUP(B372,'Rating data'!$B$3:$D$682,3, False)</f>
        <v>D</v>
      </c>
    </row>
    <row r="373" ht="14.25" customHeight="1">
      <c r="B373" s="41" t="s">
        <v>397</v>
      </c>
      <c r="C373" s="30" t="s">
        <v>398</v>
      </c>
      <c r="D373" s="42" t="s">
        <v>330</v>
      </c>
      <c r="E373" s="30" t="s">
        <v>6</v>
      </c>
      <c r="F373" s="31">
        <v>63.0</v>
      </c>
      <c r="G373" s="31">
        <v>63.0</v>
      </c>
      <c r="H373" s="31">
        <v>51.0</v>
      </c>
      <c r="I373" s="32">
        <f t="shared" si="1"/>
        <v>0.8095238095</v>
      </c>
      <c r="J373" s="32" t="str">
        <f>IF(I373 = "NA", "NA", IF(I373 = Summary!$F$5, "Equal", IF(I373&gt;Summary!$F$5, "Above", "Below")))</f>
        <v>Above</v>
      </c>
      <c r="K373" s="33">
        <f>IFERROR((I373 - Summary!$F$5)/$F$3, "NA")</f>
        <v>0.2319865151</v>
      </c>
      <c r="L373" s="61" t="str">
        <f>VLOOKUP(B373,'Rating data'!$B$3:$D$682,3, False)</f>
        <v>D</v>
      </c>
    </row>
    <row r="374" ht="14.25" customHeight="1">
      <c r="B374" s="41" t="s">
        <v>1147</v>
      </c>
      <c r="C374" s="30" t="s">
        <v>1148</v>
      </c>
      <c r="D374" s="42" t="s">
        <v>61</v>
      </c>
      <c r="E374" s="30" t="s">
        <v>6</v>
      </c>
      <c r="F374" s="31">
        <v>189.0</v>
      </c>
      <c r="G374" s="31">
        <v>189.0</v>
      </c>
      <c r="H374" s="31">
        <v>153.0</v>
      </c>
      <c r="I374" s="32">
        <f t="shared" si="1"/>
        <v>0.8095238095</v>
      </c>
      <c r="J374" s="32" t="str">
        <f>IF(I374 = "NA", "NA", IF(I374 = Summary!$F$5, "Equal", IF(I374&gt;Summary!$F$5, "Above", "Below")))</f>
        <v>Above</v>
      </c>
      <c r="K374" s="33">
        <f>IFERROR((I374 - Summary!$F$5)/$F$3, "NA")</f>
        <v>0.2319865151</v>
      </c>
      <c r="L374" s="61" t="str">
        <f>VLOOKUP(B374,'Rating data'!$B$3:$D$682,3, False)</f>
        <v>D</v>
      </c>
    </row>
    <row r="375" ht="14.25" customHeight="1">
      <c r="B375" s="41" t="s">
        <v>1480</v>
      </c>
      <c r="C375" s="30" t="s">
        <v>1481</v>
      </c>
      <c r="D375" s="42" t="s">
        <v>173</v>
      </c>
      <c r="E375" s="30" t="s">
        <v>6</v>
      </c>
      <c r="F375" s="31">
        <v>42.0</v>
      </c>
      <c r="G375" s="31">
        <v>42.0</v>
      </c>
      <c r="H375" s="31">
        <v>34.0</v>
      </c>
      <c r="I375" s="32">
        <f t="shared" si="1"/>
        <v>0.8095238095</v>
      </c>
      <c r="J375" s="32" t="str">
        <f>IF(I375 = "NA", "NA", IF(I375 = Summary!$F$5, "Equal", IF(I375&gt;Summary!$F$5, "Above", "Below")))</f>
        <v>Above</v>
      </c>
      <c r="K375" s="45">
        <f>IFERROR((I375 - Summary!$F$5)/$F$3, "NA")</f>
        <v>0.2319865151</v>
      </c>
      <c r="L375" s="61" t="str">
        <f>VLOOKUP(B375,'Rating data'!$B$3:$D$682,3, False)</f>
        <v>#N/A</v>
      </c>
    </row>
    <row r="376" ht="14.25" customHeight="1">
      <c r="B376" s="41" t="s">
        <v>316</v>
      </c>
      <c r="C376" s="30" t="s">
        <v>317</v>
      </c>
      <c r="D376" s="42" t="s">
        <v>92</v>
      </c>
      <c r="E376" s="30" t="s">
        <v>7</v>
      </c>
      <c r="F376" s="31">
        <v>21.0</v>
      </c>
      <c r="G376" s="31">
        <v>21.0</v>
      </c>
      <c r="H376" s="31">
        <v>17.0</v>
      </c>
      <c r="I376" s="32">
        <f t="shared" si="1"/>
        <v>0.8095238095</v>
      </c>
      <c r="J376" s="31" t="str">
        <f>IF(I376 = "NA", "NA", IF(I376 = Summary!$F$6, "Equal", IF(I376&gt;Summary!$F$6, "Above", "Below")))</f>
        <v>Above</v>
      </c>
      <c r="K376" s="44">
        <f>IFERROR((I376 - Summary!$F$6)/$G$3, "NA")</f>
        <v>0.2842265121</v>
      </c>
    </row>
    <row r="377" ht="14.25" customHeight="1">
      <c r="B377" s="41" t="s">
        <v>1135</v>
      </c>
      <c r="C377" s="30" t="s">
        <v>1136</v>
      </c>
      <c r="D377" s="42" t="s">
        <v>83</v>
      </c>
      <c r="E377" s="30" t="s">
        <v>6</v>
      </c>
      <c r="F377" s="31">
        <v>178.0</v>
      </c>
      <c r="G377" s="31">
        <v>178.0</v>
      </c>
      <c r="H377" s="31">
        <v>144.0</v>
      </c>
      <c r="I377" s="32">
        <f t="shared" si="1"/>
        <v>0.808988764</v>
      </c>
      <c r="J377" s="32" t="str">
        <f>IF(I377 = "NA", "NA", IF(I377 = Summary!$F$5, "Equal", IF(I377&gt;Summary!$F$5, "Above", "Below")))</f>
        <v>Above</v>
      </c>
      <c r="K377" s="45">
        <f>IFERROR((I377 - Summary!$F$5)/$F$3, "NA")</f>
        <v>0.2285742703</v>
      </c>
      <c r="L377" s="61" t="str">
        <f>VLOOKUP(B377,'Rating data'!$B$3:$D$682,3, False)</f>
        <v>C</v>
      </c>
    </row>
    <row r="378" ht="14.25" customHeight="1">
      <c r="B378" s="41" t="s">
        <v>1325</v>
      </c>
      <c r="C378" s="30" t="s">
        <v>1326</v>
      </c>
      <c r="D378" s="42" t="s">
        <v>92</v>
      </c>
      <c r="E378" s="30" t="s">
        <v>6</v>
      </c>
      <c r="F378" s="31">
        <v>183.0</v>
      </c>
      <c r="G378" s="31">
        <v>183.0</v>
      </c>
      <c r="H378" s="31">
        <v>148.0</v>
      </c>
      <c r="I378" s="32">
        <f t="shared" si="1"/>
        <v>0.8087431694</v>
      </c>
      <c r="J378" s="32" t="str">
        <f>IF(I378 = "NA", "NA", IF(I378 = Summary!$F$5, "Equal", IF(I378&gt;Summary!$F$5, "Above", "Below")))</f>
        <v>Above</v>
      </c>
      <c r="K378" s="33">
        <f>IFERROR((I378 - Summary!$F$5)/$F$3, "NA")</f>
        <v>0.227007994</v>
      </c>
      <c r="L378" s="61" t="str">
        <f>VLOOKUP(B378,'Rating data'!$B$3:$D$682,3, False)</f>
        <v>C</v>
      </c>
    </row>
    <row r="379" ht="14.25" customHeight="1">
      <c r="B379" s="41" t="s">
        <v>318</v>
      </c>
      <c r="C379" s="30" t="s">
        <v>319</v>
      </c>
      <c r="D379" s="42" t="s">
        <v>131</v>
      </c>
      <c r="E379" s="30" t="s">
        <v>7</v>
      </c>
      <c r="F379" s="31">
        <v>26.0</v>
      </c>
      <c r="G379" s="31">
        <v>26.0</v>
      </c>
      <c r="H379" s="31">
        <v>21.0</v>
      </c>
      <c r="I379" s="32">
        <f t="shared" si="1"/>
        <v>0.8076923077</v>
      </c>
      <c r="J379" s="31" t="str">
        <f>IF(I379 = "NA", "NA", IF(I379 = Summary!$F$6, "Equal", IF(I379&gt;Summary!$F$6, "Above", "Below")))</f>
        <v>Above</v>
      </c>
      <c r="K379" s="43">
        <f>IFERROR((I379 - Summary!$F$6)/$G$3, "NA")</f>
        <v>0.2756127547</v>
      </c>
    </row>
    <row r="380" ht="14.25" customHeight="1">
      <c r="B380" s="41" t="s">
        <v>320</v>
      </c>
      <c r="C380" s="30" t="s">
        <v>321</v>
      </c>
      <c r="D380" s="42" t="s">
        <v>156</v>
      </c>
      <c r="E380" s="30" t="s">
        <v>7</v>
      </c>
      <c r="F380" s="31">
        <v>83.0</v>
      </c>
      <c r="G380" s="31">
        <v>83.0</v>
      </c>
      <c r="H380" s="31">
        <v>67.0</v>
      </c>
      <c r="I380" s="32">
        <f t="shared" si="1"/>
        <v>0.8072289157</v>
      </c>
      <c r="J380" s="31" t="str">
        <f>IF(I380 = "NA", "NA", IF(I380 = Summary!$F$6, "Equal", IF(I380&gt;Summary!$F$6, "Above", "Below")))</f>
        <v>Above</v>
      </c>
      <c r="K380" s="44">
        <f>IFERROR((I380 - Summary!$F$6)/$G$3, "NA")</f>
        <v>0.2734333703</v>
      </c>
    </row>
    <row r="381" ht="14.25" customHeight="1">
      <c r="B381" s="41" t="s">
        <v>939</v>
      </c>
      <c r="C381" s="30" t="s">
        <v>940</v>
      </c>
      <c r="D381" s="42" t="s">
        <v>72</v>
      </c>
      <c r="E381" s="30" t="s">
        <v>6</v>
      </c>
      <c r="F381" s="31">
        <v>223.0</v>
      </c>
      <c r="G381" s="31">
        <v>223.0</v>
      </c>
      <c r="H381" s="31">
        <v>180.0</v>
      </c>
      <c r="I381" s="32">
        <f t="shared" si="1"/>
        <v>0.8071748879</v>
      </c>
      <c r="J381" s="32" t="str">
        <f>IF(I381 = "NA", "NA", IF(I381 = Summary!$F$5, "Equal", IF(I381&gt;Summary!$F$5, "Above", "Below")))</f>
        <v>Above</v>
      </c>
      <c r="K381" s="33">
        <f>IFERROR((I381 - Summary!$F$5)/$F$3, "NA")</f>
        <v>0.2170063015</v>
      </c>
      <c r="L381" s="61" t="str">
        <f>VLOOKUP(B381,'Rating data'!$B$3:$D$682,3, False)</f>
        <v>#N/A</v>
      </c>
    </row>
    <row r="382" ht="14.25" customHeight="1">
      <c r="B382" s="41" t="s">
        <v>668</v>
      </c>
      <c r="C382" s="30" t="s">
        <v>669</v>
      </c>
      <c r="D382" s="42" t="s">
        <v>405</v>
      </c>
      <c r="E382" s="30" t="s">
        <v>6</v>
      </c>
      <c r="F382" s="31">
        <v>145.0</v>
      </c>
      <c r="G382" s="31">
        <v>145.0</v>
      </c>
      <c r="H382" s="31">
        <v>117.0</v>
      </c>
      <c r="I382" s="32">
        <f t="shared" si="1"/>
        <v>0.8068965517</v>
      </c>
      <c r="J382" s="32" t="str">
        <f>IF(I382 = "NA", "NA", IF(I382 = Summary!$F$5, "Equal", IF(I382&gt;Summary!$F$5, "Above", "Below")))</f>
        <v>Above</v>
      </c>
      <c r="K382" s="45">
        <f>IFERROR((I382 - Summary!$F$5)/$F$3, "NA")</f>
        <v>0.2152312167</v>
      </c>
      <c r="L382" s="61" t="str">
        <f>VLOOKUP(B382,'Rating data'!$B$3:$D$682,3, False)</f>
        <v>C</v>
      </c>
    </row>
    <row r="383" ht="14.25" customHeight="1">
      <c r="B383" s="41" t="s">
        <v>947</v>
      </c>
      <c r="C383" s="30" t="s">
        <v>948</v>
      </c>
      <c r="D383" s="42" t="s">
        <v>67</v>
      </c>
      <c r="E383" s="30" t="s">
        <v>6</v>
      </c>
      <c r="F383" s="31">
        <v>181.0</v>
      </c>
      <c r="G383" s="31">
        <v>181.0</v>
      </c>
      <c r="H383" s="31">
        <v>146.0</v>
      </c>
      <c r="I383" s="32">
        <f t="shared" si="1"/>
        <v>0.8066298343</v>
      </c>
      <c r="J383" s="32" t="str">
        <f>IF(I383 = "NA", "NA", IF(I383 = Summary!$F$5, "Equal", IF(I383&gt;Summary!$F$5, "Above", "Below")))</f>
        <v>Above</v>
      </c>
      <c r="K383" s="33">
        <f>IFERROR((I383 - Summary!$F$5)/$F$3, "NA")</f>
        <v>0.2135302299</v>
      </c>
      <c r="L383" s="61" t="str">
        <f>VLOOKUP(B383,'Rating data'!$B$3:$D$682,3, False)</f>
        <v>B</v>
      </c>
    </row>
    <row r="384" ht="14.25" customHeight="1">
      <c r="B384" s="41" t="s">
        <v>135</v>
      </c>
      <c r="C384" s="30" t="s">
        <v>136</v>
      </c>
      <c r="D384" s="42" t="s">
        <v>72</v>
      </c>
      <c r="E384" s="30" t="s">
        <v>6</v>
      </c>
      <c r="F384" s="31">
        <v>181.0</v>
      </c>
      <c r="G384" s="31">
        <v>181.0</v>
      </c>
      <c r="H384" s="31">
        <v>146.0</v>
      </c>
      <c r="I384" s="32">
        <f t="shared" si="1"/>
        <v>0.8066298343</v>
      </c>
      <c r="J384" s="32" t="str">
        <f>IF(I384 = "NA", "NA", IF(I384 = Summary!$F$5, "Equal", IF(I384&gt;Summary!$F$5, "Above", "Below")))</f>
        <v>Above</v>
      </c>
      <c r="K384" s="33">
        <f>IFERROR((I384 - Summary!$F$5)/$F$3, "NA")</f>
        <v>0.2135302299</v>
      </c>
      <c r="L384" s="61" t="str">
        <f>VLOOKUP(B384,'Rating data'!$B$3:$D$682,3, False)</f>
        <v>A</v>
      </c>
    </row>
    <row r="385" ht="14.25" customHeight="1">
      <c r="B385" s="41" t="s">
        <v>897</v>
      </c>
      <c r="C385" s="30" t="s">
        <v>898</v>
      </c>
      <c r="D385" s="42" t="s">
        <v>67</v>
      </c>
      <c r="E385" s="30" t="s">
        <v>6</v>
      </c>
      <c r="F385" s="31">
        <v>103.0</v>
      </c>
      <c r="G385" s="31">
        <v>103.0</v>
      </c>
      <c r="H385" s="31">
        <v>83.0</v>
      </c>
      <c r="I385" s="32">
        <f t="shared" si="1"/>
        <v>0.8058252427</v>
      </c>
      <c r="J385" s="32" t="str">
        <f>IF(I385 = "NA", "NA", IF(I385 = Summary!$F$5, "Equal", IF(I385&gt;Summary!$F$5, "Above", "Below")))</f>
        <v>Above</v>
      </c>
      <c r="K385" s="45">
        <f>IFERROR((I385 - Summary!$F$5)/$F$3, "NA")</f>
        <v>0.208398959</v>
      </c>
      <c r="L385" s="61" t="str">
        <f>VLOOKUP(B385,'Rating data'!$B$3:$D$682,3, False)</f>
        <v>B</v>
      </c>
    </row>
    <row r="386" ht="14.25" customHeight="1">
      <c r="B386" s="41" t="s">
        <v>322</v>
      </c>
      <c r="C386" s="30" t="s">
        <v>323</v>
      </c>
      <c r="D386" s="42" t="s">
        <v>83</v>
      </c>
      <c r="E386" s="30" t="s">
        <v>7</v>
      </c>
      <c r="F386" s="31">
        <v>144.0</v>
      </c>
      <c r="G386" s="31">
        <v>144.0</v>
      </c>
      <c r="H386" s="31">
        <v>116.0</v>
      </c>
      <c r="I386" s="32">
        <f t="shared" si="1"/>
        <v>0.8055555556</v>
      </c>
      <c r="J386" s="31" t="str">
        <f>IF(I386 = "NA", "NA", IF(I386 = Summary!$F$6, "Equal", IF(I386&gt;Summary!$F$6, "Above", "Below")))</f>
        <v>Above</v>
      </c>
      <c r="K386" s="44">
        <f>IFERROR((I386 - Summary!$F$6)/$G$3, "NA")</f>
        <v>0.2655633712</v>
      </c>
    </row>
    <row r="387" ht="14.25" customHeight="1">
      <c r="B387" s="41" t="s">
        <v>324</v>
      </c>
      <c r="C387" s="30" t="s">
        <v>325</v>
      </c>
      <c r="D387" s="42" t="s">
        <v>64</v>
      </c>
      <c r="E387" s="30" t="s">
        <v>7</v>
      </c>
      <c r="F387" s="31">
        <v>77.0</v>
      </c>
      <c r="G387" s="31">
        <v>77.0</v>
      </c>
      <c r="H387" s="31">
        <v>62.0</v>
      </c>
      <c r="I387" s="32">
        <f t="shared" si="1"/>
        <v>0.8051948052</v>
      </c>
      <c r="J387" s="31" t="str">
        <f>IF(I387 = "NA", "NA", IF(I387 = Summary!$F$6, "Equal", IF(I387&gt;Summary!$F$6, "Above", "Below")))</f>
        <v>Above</v>
      </c>
      <c r="K387" s="44">
        <f>IFERROR((I387 - Summary!$F$6)/$G$3, "NA")</f>
        <v>0.263866722</v>
      </c>
    </row>
    <row r="388" ht="14.25" customHeight="1">
      <c r="B388" s="41" t="s">
        <v>1482</v>
      </c>
      <c r="C388" s="30" t="s">
        <v>1483</v>
      </c>
      <c r="D388" s="42" t="s">
        <v>227</v>
      </c>
      <c r="E388" s="30" t="s">
        <v>6</v>
      </c>
      <c r="F388" s="31">
        <v>41.0</v>
      </c>
      <c r="G388" s="31">
        <v>41.0</v>
      </c>
      <c r="H388" s="31">
        <v>33.0</v>
      </c>
      <c r="I388" s="32">
        <f t="shared" si="1"/>
        <v>0.8048780488</v>
      </c>
      <c r="J388" s="32" t="str">
        <f>IF(I388 = "NA", "NA", IF(I388 = Summary!$F$5, "Equal", IF(I388&gt;Summary!$F$5, "Above", "Below")))</f>
        <v>Above</v>
      </c>
      <c r="K388" s="33">
        <f>IFERROR((I388 - Summary!$F$5)/$F$3, "NA")</f>
        <v>0.2023582435</v>
      </c>
      <c r="L388" s="61" t="str">
        <f>VLOOKUP(B388,'Rating data'!$B$3:$D$682,3, False)</f>
        <v>#N/A</v>
      </c>
    </row>
    <row r="389" ht="14.25" customHeight="1">
      <c r="B389" s="41" t="s">
        <v>1484</v>
      </c>
      <c r="C389" s="30" t="s">
        <v>1485</v>
      </c>
      <c r="D389" s="42" t="s">
        <v>77</v>
      </c>
      <c r="E389" s="30" t="s">
        <v>6</v>
      </c>
      <c r="F389" s="31">
        <v>56.0</v>
      </c>
      <c r="G389" s="31">
        <v>56.0</v>
      </c>
      <c r="H389" s="31">
        <v>45.0</v>
      </c>
      <c r="I389" s="32">
        <f t="shared" si="1"/>
        <v>0.8035714286</v>
      </c>
      <c r="J389" s="32" t="str">
        <f>IF(I389 = "NA", "NA", IF(I389 = Summary!$F$5, "Equal", IF(I389&gt;Summary!$F$5, "Above", "Below")))</f>
        <v>Above</v>
      </c>
      <c r="K389" s="45">
        <f>IFERROR((I389 - Summary!$F$5)/$F$3, "NA")</f>
        <v>0.194025292</v>
      </c>
      <c r="L389" s="61" t="str">
        <f>VLOOKUP(B389,'Rating data'!$B$3:$D$682,3, False)</f>
        <v>#N/A</v>
      </c>
    </row>
    <row r="390" ht="14.25" customHeight="1">
      <c r="B390" s="41" t="s">
        <v>1173</v>
      </c>
      <c r="C390" s="30" t="s">
        <v>1174</v>
      </c>
      <c r="D390" s="42" t="s">
        <v>181</v>
      </c>
      <c r="E390" s="30" t="s">
        <v>6</v>
      </c>
      <c r="F390" s="31">
        <v>239.0</v>
      </c>
      <c r="G390" s="31">
        <v>239.0</v>
      </c>
      <c r="H390" s="31">
        <v>192.0</v>
      </c>
      <c r="I390" s="32">
        <f t="shared" si="1"/>
        <v>0.8033472803</v>
      </c>
      <c r="J390" s="32" t="str">
        <f>IF(I390 = "NA", "NA", IF(I390 = Summary!$F$5, "Equal", IF(I390&gt;Summary!$F$5, "Above", "Below")))</f>
        <v>Above</v>
      </c>
      <c r="K390" s="45">
        <f>IFERROR((I390 - Summary!$F$5)/$F$3, "NA")</f>
        <v>0.1925957899</v>
      </c>
      <c r="L390" s="61" t="str">
        <f>VLOOKUP(B390,'Rating data'!$B$3:$D$682,3, False)</f>
        <v>D</v>
      </c>
    </row>
    <row r="391" ht="14.25" customHeight="1">
      <c r="B391" s="41" t="s">
        <v>989</v>
      </c>
      <c r="C391" s="30" t="s">
        <v>990</v>
      </c>
      <c r="D391" s="42" t="s">
        <v>369</v>
      </c>
      <c r="E391" s="30" t="s">
        <v>6</v>
      </c>
      <c r="F391" s="31">
        <v>300.0</v>
      </c>
      <c r="G391" s="31">
        <v>300.0</v>
      </c>
      <c r="H391" s="31">
        <v>241.0</v>
      </c>
      <c r="I391" s="32">
        <f t="shared" si="1"/>
        <v>0.8033333333</v>
      </c>
      <c r="J391" s="32" t="str">
        <f>IF(I391 = "NA", "NA", IF(I391 = Summary!$F$5, "Equal", IF(I391&gt;Summary!$F$5, "Above", "Below")))</f>
        <v>Above</v>
      </c>
      <c r="K391" s="33">
        <f>IFERROR((I391 - Summary!$F$5)/$F$3, "NA")</f>
        <v>0.1925068431</v>
      </c>
      <c r="L391" s="61" t="str">
        <f>VLOOKUP(B391,'Rating data'!$B$3:$D$682,3, False)</f>
        <v>C</v>
      </c>
    </row>
    <row r="392" ht="14.25" customHeight="1">
      <c r="B392" s="41" t="s">
        <v>1183</v>
      </c>
      <c r="C392" s="30" t="s">
        <v>1184</v>
      </c>
      <c r="D392" s="42" t="s">
        <v>1357</v>
      </c>
      <c r="E392" s="30" t="s">
        <v>6</v>
      </c>
      <c r="F392" s="31">
        <v>61.0</v>
      </c>
      <c r="G392" s="31">
        <v>61.0</v>
      </c>
      <c r="H392" s="31">
        <v>49.0</v>
      </c>
      <c r="I392" s="32">
        <f t="shared" si="1"/>
        <v>0.8032786885</v>
      </c>
      <c r="J392" s="32" t="str">
        <f>IF(I392 = "NA", "NA", IF(I392 = Summary!$F$5, "Equal", IF(I392&gt;Summary!$F$5, "Above", "Below")))</f>
        <v>Above</v>
      </c>
      <c r="K392" s="33">
        <f>IFERROR((I392 - Summary!$F$5)/$F$3, "NA")</f>
        <v>0.1921583467</v>
      </c>
      <c r="L392" s="61" t="str">
        <f>VLOOKUP(B392,'Rating data'!$B$3:$D$682,3, False)</f>
        <v>C</v>
      </c>
    </row>
    <row r="393" ht="14.25" customHeight="1">
      <c r="B393" s="41" t="s">
        <v>326</v>
      </c>
      <c r="C393" s="30" t="s">
        <v>327</v>
      </c>
      <c r="D393" s="42" t="s">
        <v>72</v>
      </c>
      <c r="E393" s="30" t="s">
        <v>7</v>
      </c>
      <c r="F393" s="31">
        <v>259.0</v>
      </c>
      <c r="G393" s="31">
        <v>259.0</v>
      </c>
      <c r="H393" s="31">
        <v>208.0</v>
      </c>
      <c r="I393" s="32">
        <f t="shared" si="1"/>
        <v>0.8030888031</v>
      </c>
      <c r="J393" s="31" t="str">
        <f>IF(I393 = "NA", "NA", IF(I393 = Summary!$F$6, "Equal", IF(I393&gt;Summary!$F$6, "Above", "Below")))</f>
        <v>Above</v>
      </c>
      <c r="K393" s="44">
        <f>IFERROR((I393 - Summary!$F$6)/$G$3, "NA")</f>
        <v>0.2539619592</v>
      </c>
    </row>
    <row r="394" ht="14.25" customHeight="1">
      <c r="B394" s="41" t="s">
        <v>449</v>
      </c>
      <c r="C394" s="30" t="s">
        <v>450</v>
      </c>
      <c r="D394" s="42" t="s">
        <v>134</v>
      </c>
      <c r="E394" s="30" t="s">
        <v>6</v>
      </c>
      <c r="F394" s="31">
        <v>132.0</v>
      </c>
      <c r="G394" s="31">
        <v>132.0</v>
      </c>
      <c r="H394" s="31">
        <v>106.0</v>
      </c>
      <c r="I394" s="32">
        <f t="shared" si="1"/>
        <v>0.803030303</v>
      </c>
      <c r="J394" s="32" t="str">
        <f>IF(I394 = "NA", "NA", IF(I394 = Summary!$F$5, "Equal", IF(I394&gt;Summary!$F$5, "Above", "Below")))</f>
        <v>Above</v>
      </c>
      <c r="K394" s="45">
        <f>IFERROR((I394 - Summary!$F$5)/$F$3, "NA")</f>
        <v>0.1905742718</v>
      </c>
      <c r="L394" s="61" t="str">
        <f>VLOOKUP(B394,'Rating data'!$B$3:$D$682,3, False)</f>
        <v>A</v>
      </c>
    </row>
    <row r="395" ht="14.25" customHeight="1">
      <c r="B395" s="41" t="s">
        <v>1049</v>
      </c>
      <c r="C395" s="30" t="s">
        <v>1050</v>
      </c>
      <c r="D395" s="42" t="s">
        <v>110</v>
      </c>
      <c r="E395" s="30" t="s">
        <v>6</v>
      </c>
      <c r="F395" s="31">
        <v>162.0</v>
      </c>
      <c r="G395" s="31">
        <v>162.0</v>
      </c>
      <c r="H395" s="31">
        <v>130.0</v>
      </c>
      <c r="I395" s="32">
        <f t="shared" si="1"/>
        <v>0.8024691358</v>
      </c>
      <c r="J395" s="32" t="str">
        <f>IF(I395 = "NA", "NA", IF(I395 = Summary!$F$5, "Equal", IF(I395&gt;Summary!$F$5, "Above", "Below")))</f>
        <v>Above</v>
      </c>
      <c r="K395" s="33">
        <f>IFERROR((I395 - Summary!$F$5)/$F$3, "NA")</f>
        <v>0.1869954359</v>
      </c>
      <c r="L395" s="61" t="str">
        <f>VLOOKUP(B395,'Rating data'!$B$3:$D$682,3, False)</f>
        <v>C</v>
      </c>
    </row>
    <row r="396" ht="14.25" customHeight="1">
      <c r="B396" s="41" t="s">
        <v>328</v>
      </c>
      <c r="C396" s="30" t="s">
        <v>329</v>
      </c>
      <c r="D396" s="42" t="s">
        <v>330</v>
      </c>
      <c r="E396" s="30" t="s">
        <v>7</v>
      </c>
      <c r="F396" s="31">
        <v>489.0</v>
      </c>
      <c r="G396" s="31">
        <v>489.0</v>
      </c>
      <c r="H396" s="31">
        <v>392.0</v>
      </c>
      <c r="I396" s="32">
        <f t="shared" si="1"/>
        <v>0.8016359918</v>
      </c>
      <c r="J396" s="31" t="str">
        <f>IF(I396 = "NA", "NA", IF(I396 = Summary!$F$6, "Equal", IF(I396&gt;Summary!$F$6, "Above", "Below")))</f>
        <v>Above</v>
      </c>
      <c r="K396" s="43">
        <f>IFERROR((I396 - Summary!$F$6)/$G$3, "NA")</f>
        <v>0.2471292258</v>
      </c>
    </row>
    <row r="397" ht="14.25" customHeight="1">
      <c r="B397" s="46" t="s">
        <v>331</v>
      </c>
      <c r="C397" s="47" t="s">
        <v>332</v>
      </c>
      <c r="D397" s="48" t="s">
        <v>67</v>
      </c>
      <c r="E397" s="30" t="s">
        <v>7</v>
      </c>
      <c r="F397" s="31">
        <v>417.0</v>
      </c>
      <c r="G397" s="31">
        <v>417.0</v>
      </c>
      <c r="H397" s="31">
        <v>334.0</v>
      </c>
      <c r="I397" s="32">
        <f t="shared" si="1"/>
        <v>0.8009592326</v>
      </c>
      <c r="J397" s="31" t="str">
        <f>IF(I397 = "NA", "NA", IF(I397 = Summary!$F$6, "Equal", IF(I397&gt;Summary!$F$6, "Above", "Below")))</f>
        <v>Above</v>
      </c>
      <c r="K397" s="44">
        <f>IFERROR((I397 - Summary!$F$6)/$G$3, "NA")</f>
        <v>0.2439463518</v>
      </c>
    </row>
    <row r="398" ht="14.25" customHeight="1">
      <c r="B398" s="41" t="s">
        <v>333</v>
      </c>
      <c r="C398" s="30" t="s">
        <v>334</v>
      </c>
      <c r="D398" s="42" t="s">
        <v>335</v>
      </c>
      <c r="E398" s="30" t="s">
        <v>7</v>
      </c>
      <c r="F398" s="31">
        <v>15.0</v>
      </c>
      <c r="G398" s="31">
        <v>15.0</v>
      </c>
      <c r="H398" s="31">
        <v>12.0</v>
      </c>
      <c r="I398" s="32">
        <f t="shared" si="1"/>
        <v>0.8</v>
      </c>
      <c r="J398" s="31" t="str">
        <f>IF(I398 = "NA", "NA", IF(I398 = Summary!$F$6, "Equal", IF(I398&gt;Summary!$F$6, "Above", "Below")))</f>
        <v>Above</v>
      </c>
      <c r="K398" s="44">
        <f>IFERROR((I398 - Summary!$F$6)/$G$3, "NA")</f>
        <v>0.2394349739</v>
      </c>
    </row>
    <row r="399" ht="14.25" customHeight="1">
      <c r="B399" s="41" t="s">
        <v>1486</v>
      </c>
      <c r="C399" s="30" t="s">
        <v>1487</v>
      </c>
      <c r="D399" s="42" t="s">
        <v>134</v>
      </c>
      <c r="E399" s="30" t="s">
        <v>6</v>
      </c>
      <c r="F399" s="31">
        <v>35.0</v>
      </c>
      <c r="G399" s="31">
        <v>35.0</v>
      </c>
      <c r="H399" s="31">
        <v>28.0</v>
      </c>
      <c r="I399" s="32">
        <f t="shared" si="1"/>
        <v>0.8</v>
      </c>
      <c r="J399" s="32" t="str">
        <f>IF(I399 = "NA", "NA", IF(I399 = Summary!$F$5, "Equal", IF(I399&gt;Summary!$F$5, "Above", "Below")))</f>
        <v>Above</v>
      </c>
      <c r="K399" s="33">
        <f>IFERROR((I399 - Summary!$F$5)/$F$3, "NA")</f>
        <v>0.1712485582</v>
      </c>
      <c r="L399" s="61" t="str">
        <f>VLOOKUP(B399,'Rating data'!$B$3:$D$682,3, False)</f>
        <v>#N/A</v>
      </c>
    </row>
    <row r="400" ht="14.25" customHeight="1">
      <c r="B400" s="41" t="s">
        <v>336</v>
      </c>
      <c r="C400" s="30" t="s">
        <v>337</v>
      </c>
      <c r="D400" s="42" t="s">
        <v>48</v>
      </c>
      <c r="E400" s="30" t="s">
        <v>7</v>
      </c>
      <c r="F400" s="31">
        <v>5.0</v>
      </c>
      <c r="G400" s="31">
        <v>5.0</v>
      </c>
      <c r="H400" s="31">
        <v>4.0</v>
      </c>
      <c r="I400" s="32">
        <f t="shared" si="1"/>
        <v>0.8</v>
      </c>
      <c r="J400" s="31" t="str">
        <f>IF(I400 = "NA", "NA", IF(I400 = Summary!$F$6, "Equal", IF(I400&gt;Summary!$F$6, "Above", "Below")))</f>
        <v>Above</v>
      </c>
      <c r="K400" s="44">
        <f>IFERROR((I400 - Summary!$F$6)/$G$3, "NA")</f>
        <v>0.2394349739</v>
      </c>
    </row>
    <row r="401" ht="14.25" customHeight="1">
      <c r="B401" s="41" t="s">
        <v>338</v>
      </c>
      <c r="C401" s="30" t="s">
        <v>339</v>
      </c>
      <c r="D401" s="42" t="s">
        <v>149</v>
      </c>
      <c r="E401" s="30" t="s">
        <v>7</v>
      </c>
      <c r="F401" s="31">
        <v>25.0</v>
      </c>
      <c r="G401" s="31">
        <v>25.0</v>
      </c>
      <c r="H401" s="31">
        <v>20.0</v>
      </c>
      <c r="I401" s="32">
        <f t="shared" si="1"/>
        <v>0.8</v>
      </c>
      <c r="J401" s="31" t="str">
        <f>IF(I401 = "NA", "NA", IF(I401 = Summary!$F$6, "Equal", IF(I401&gt;Summary!$F$6, "Above", "Below")))</f>
        <v>Above</v>
      </c>
      <c r="K401" s="43">
        <f>IFERROR((I401 - Summary!$F$6)/$G$3, "NA")</f>
        <v>0.2394349739</v>
      </c>
    </row>
    <row r="402" ht="14.25" customHeight="1">
      <c r="B402" s="41" t="s">
        <v>340</v>
      </c>
      <c r="C402" s="30" t="s">
        <v>341</v>
      </c>
      <c r="D402" s="42" t="s">
        <v>92</v>
      </c>
      <c r="E402" s="30" t="s">
        <v>7</v>
      </c>
      <c r="F402" s="31">
        <v>90.0</v>
      </c>
      <c r="G402" s="31">
        <v>90.0</v>
      </c>
      <c r="H402" s="31">
        <v>72.0</v>
      </c>
      <c r="I402" s="32">
        <f t="shared" si="1"/>
        <v>0.8</v>
      </c>
      <c r="J402" s="31" t="str">
        <f>IF(I402 = "NA", "NA", IF(I402 = Summary!$F$6, "Equal", IF(I402&gt;Summary!$F$6, "Above", "Below")))</f>
        <v>Above</v>
      </c>
      <c r="K402" s="43">
        <f>IFERROR((I402 - Summary!$F$6)/$G$3, "NA")</f>
        <v>0.2394349739</v>
      </c>
    </row>
    <row r="403" ht="14.25" customHeight="1">
      <c r="B403" s="41" t="s">
        <v>1095</v>
      </c>
      <c r="C403" s="30" t="s">
        <v>1096</v>
      </c>
      <c r="D403" s="42" t="s">
        <v>92</v>
      </c>
      <c r="E403" s="30" t="s">
        <v>6</v>
      </c>
      <c r="F403" s="31">
        <v>50.0</v>
      </c>
      <c r="G403" s="31">
        <v>50.0</v>
      </c>
      <c r="H403" s="31">
        <v>40.0</v>
      </c>
      <c r="I403" s="32">
        <f t="shared" si="1"/>
        <v>0.8</v>
      </c>
      <c r="J403" s="32" t="str">
        <f>IF(I403 = "NA", "NA", IF(I403 = Summary!$F$5, "Equal", IF(I403&gt;Summary!$F$5, "Above", "Below")))</f>
        <v>Above</v>
      </c>
      <c r="K403" s="33">
        <f>IFERROR((I403 - Summary!$F$5)/$F$3, "NA")</f>
        <v>0.1712485582</v>
      </c>
      <c r="L403" s="61" t="str">
        <f>VLOOKUP(B403,'Rating data'!$B$3:$D$682,3, False)</f>
        <v>B</v>
      </c>
    </row>
    <row r="404" ht="14.25" customHeight="1">
      <c r="B404" s="41" t="s">
        <v>1117</v>
      </c>
      <c r="C404" s="30" t="s">
        <v>1118</v>
      </c>
      <c r="D404" s="42" t="s">
        <v>122</v>
      </c>
      <c r="E404" s="30" t="s">
        <v>6</v>
      </c>
      <c r="F404" s="31">
        <v>305.0</v>
      </c>
      <c r="G404" s="31">
        <v>305.0</v>
      </c>
      <c r="H404" s="31">
        <v>244.0</v>
      </c>
      <c r="I404" s="32">
        <f t="shared" si="1"/>
        <v>0.8</v>
      </c>
      <c r="J404" s="32" t="str">
        <f>IF(I404 = "NA", "NA", IF(I404 = Summary!$F$5, "Equal", IF(I404&gt;Summary!$F$5, "Above", "Below")))</f>
        <v>Above</v>
      </c>
      <c r="K404" s="33">
        <f>IFERROR((I404 - Summary!$F$5)/$F$3, "NA")</f>
        <v>0.1712485582</v>
      </c>
      <c r="L404" s="61" t="str">
        <f>VLOOKUP(B404,'Rating data'!$B$3:$D$682,3, False)</f>
        <v>C</v>
      </c>
    </row>
    <row r="405" ht="14.25" customHeight="1">
      <c r="B405" s="41" t="s">
        <v>560</v>
      </c>
      <c r="C405" s="30" t="s">
        <v>561</v>
      </c>
      <c r="D405" s="42" t="s">
        <v>330</v>
      </c>
      <c r="E405" s="30" t="s">
        <v>6</v>
      </c>
      <c r="F405" s="31">
        <v>183.0</v>
      </c>
      <c r="G405" s="31">
        <v>183.0</v>
      </c>
      <c r="H405" s="31">
        <v>146.0</v>
      </c>
      <c r="I405" s="32">
        <f t="shared" si="1"/>
        <v>0.7978142077</v>
      </c>
      <c r="J405" s="32" t="str">
        <f>IF(I405 = "NA", "NA", IF(I405 = Summary!$F$5, "Equal", IF(I405&gt;Summary!$F$5, "Above", "Below")))</f>
        <v>Above</v>
      </c>
      <c r="K405" s="33">
        <f>IFERROR((I405 - Summary!$F$5)/$F$3, "NA")</f>
        <v>0.1573086993</v>
      </c>
      <c r="L405" s="61" t="str">
        <f>VLOOKUP(B405,'Rating data'!$B$3:$D$682,3, False)</f>
        <v>C</v>
      </c>
    </row>
    <row r="406" ht="14.25" customHeight="1">
      <c r="B406" s="41" t="s">
        <v>1261</v>
      </c>
      <c r="C406" s="30" t="s">
        <v>1262</v>
      </c>
      <c r="D406" s="42" t="s">
        <v>419</v>
      </c>
      <c r="E406" s="30" t="s">
        <v>6</v>
      </c>
      <c r="F406" s="31">
        <v>79.0</v>
      </c>
      <c r="G406" s="31">
        <v>79.0</v>
      </c>
      <c r="H406" s="31">
        <v>63.0</v>
      </c>
      <c r="I406" s="32">
        <f t="shared" si="1"/>
        <v>0.7974683544</v>
      </c>
      <c r="J406" s="32" t="str">
        <f>IF(I406 = "NA", "NA", IF(I406 = Summary!$F$5, "Equal", IF(I406&gt;Summary!$F$5, "Above", "Below")))</f>
        <v>Above</v>
      </c>
      <c r="K406" s="45">
        <f>IFERROR((I406 - Summary!$F$5)/$F$3, "NA")</f>
        <v>0.1551030254</v>
      </c>
      <c r="L406" s="61" t="str">
        <f>VLOOKUP(B406,'Rating data'!$B$3:$D$682,3, False)</f>
        <v>#N/A</v>
      </c>
    </row>
    <row r="407" ht="14.25" customHeight="1">
      <c r="B407" s="41" t="s">
        <v>310</v>
      </c>
      <c r="C407" s="30" t="s">
        <v>311</v>
      </c>
      <c r="D407" s="42" t="s">
        <v>92</v>
      </c>
      <c r="E407" s="30" t="s">
        <v>6</v>
      </c>
      <c r="F407" s="31">
        <v>231.0</v>
      </c>
      <c r="G407" s="31">
        <v>231.0</v>
      </c>
      <c r="H407" s="31">
        <v>184.0</v>
      </c>
      <c r="I407" s="32">
        <f t="shared" si="1"/>
        <v>0.7965367965</v>
      </c>
      <c r="J407" s="32" t="str">
        <f>IF(I407 = "NA", "NA", IF(I407 = Summary!$F$5, "Equal", IF(I407&gt;Summary!$F$5, "Above", "Below")))</f>
        <v>Above</v>
      </c>
      <c r="K407" s="33">
        <f>IFERROR((I407 - Summary!$F$5)/$F$3, "NA")</f>
        <v>0.1491620284</v>
      </c>
      <c r="L407" s="61" t="str">
        <f>VLOOKUP(B407,'Rating data'!$B$3:$D$682,3, False)</f>
        <v>C</v>
      </c>
    </row>
    <row r="408" ht="14.25" customHeight="1">
      <c r="B408" s="41" t="s">
        <v>438</v>
      </c>
      <c r="C408" s="30" t="s">
        <v>439</v>
      </c>
      <c r="D408" s="42" t="s">
        <v>72</v>
      </c>
      <c r="E408" s="30" t="s">
        <v>6</v>
      </c>
      <c r="F408" s="31">
        <v>172.0</v>
      </c>
      <c r="G408" s="31">
        <v>172.0</v>
      </c>
      <c r="H408" s="31">
        <v>137.0</v>
      </c>
      <c r="I408" s="32">
        <f t="shared" si="1"/>
        <v>0.7965116279</v>
      </c>
      <c r="J408" s="32" t="str">
        <f>IF(I408 = "NA", "NA", IF(I408 = Summary!$F$5, "Equal", IF(I408&gt;Summary!$F$5, "Above", "Below")))</f>
        <v>Above</v>
      </c>
      <c r="K408" s="33">
        <f>IFERROR((I408 - Summary!$F$5)/$F$3, "NA")</f>
        <v>0.1490015159</v>
      </c>
      <c r="L408" s="61" t="str">
        <f>VLOOKUP(B408,'Rating data'!$B$3:$D$682,3, False)</f>
        <v>C</v>
      </c>
    </row>
    <row r="409" ht="14.25" customHeight="1">
      <c r="B409" s="41" t="s">
        <v>470</v>
      </c>
      <c r="C409" s="30" t="s">
        <v>471</v>
      </c>
      <c r="D409" s="42" t="s">
        <v>45</v>
      </c>
      <c r="E409" s="30" t="s">
        <v>6</v>
      </c>
      <c r="F409" s="31">
        <v>162.0</v>
      </c>
      <c r="G409" s="31">
        <v>162.0</v>
      </c>
      <c r="H409" s="31">
        <v>129.0</v>
      </c>
      <c r="I409" s="32">
        <f t="shared" si="1"/>
        <v>0.7962962963</v>
      </c>
      <c r="J409" s="32" t="str">
        <f>IF(I409 = "NA", "NA", IF(I409 = Summary!$F$5, "Equal", IF(I409&gt;Summary!$F$5, "Above", "Below")))</f>
        <v>Above</v>
      </c>
      <c r="K409" s="33">
        <f>IFERROR((I409 - Summary!$F$5)/$F$3, "NA")</f>
        <v>0.1476282417</v>
      </c>
      <c r="L409" s="61" t="str">
        <f>VLOOKUP(B409,'Rating data'!$B$3:$D$682,3, False)</f>
        <v>C</v>
      </c>
    </row>
    <row r="410" ht="14.25" customHeight="1">
      <c r="B410" s="41" t="s">
        <v>797</v>
      </c>
      <c r="C410" s="30" t="s">
        <v>798</v>
      </c>
      <c r="D410" s="42" t="s">
        <v>72</v>
      </c>
      <c r="E410" s="30" t="s">
        <v>6</v>
      </c>
      <c r="F410" s="31">
        <v>54.0</v>
      </c>
      <c r="G410" s="31">
        <v>54.0</v>
      </c>
      <c r="H410" s="31">
        <v>43.0</v>
      </c>
      <c r="I410" s="32">
        <f t="shared" si="1"/>
        <v>0.7962962963</v>
      </c>
      <c r="J410" s="32" t="str">
        <f>IF(I410 = "NA", "NA", IF(I410 = Summary!$F$5, "Equal", IF(I410&gt;Summary!$F$5, "Above", "Below")))</f>
        <v>Above</v>
      </c>
      <c r="K410" s="33">
        <f>IFERROR((I410 - Summary!$F$5)/$F$3, "NA")</f>
        <v>0.1476282417</v>
      </c>
      <c r="L410" s="61" t="str">
        <f>VLOOKUP(B410,'Rating data'!$B$3:$D$682,3, False)</f>
        <v>#N/A</v>
      </c>
    </row>
    <row r="411" ht="14.25" customHeight="1">
      <c r="B411" s="41" t="s">
        <v>342</v>
      </c>
      <c r="C411" s="30" t="s">
        <v>343</v>
      </c>
      <c r="D411" s="42" t="s">
        <v>36</v>
      </c>
      <c r="E411" s="30" t="s">
        <v>7</v>
      </c>
      <c r="F411" s="31">
        <v>49.0</v>
      </c>
      <c r="G411" s="31">
        <v>49.0</v>
      </c>
      <c r="H411" s="31">
        <v>39.0</v>
      </c>
      <c r="I411" s="32">
        <f t="shared" si="1"/>
        <v>0.7959183673</v>
      </c>
      <c r="J411" s="31" t="str">
        <f>IF(I411 = "NA", "NA", IF(I411 = Summary!$F$6, "Equal", IF(I411&gt;Summary!$F$6, "Above", "Below")))</f>
        <v>Above</v>
      </c>
      <c r="K411" s="44">
        <f>IFERROR((I411 - Summary!$F$6)/$G$3, "NA")</f>
        <v>0.2202386003</v>
      </c>
    </row>
    <row r="412" ht="14.25" customHeight="1">
      <c r="B412" s="41" t="s">
        <v>1313</v>
      </c>
      <c r="C412" s="30" t="s">
        <v>1314</v>
      </c>
      <c r="D412" s="42" t="s">
        <v>51</v>
      </c>
      <c r="E412" s="30" t="s">
        <v>6</v>
      </c>
      <c r="F412" s="31">
        <v>235.0</v>
      </c>
      <c r="G412" s="31">
        <v>235.0</v>
      </c>
      <c r="H412" s="31">
        <v>187.0</v>
      </c>
      <c r="I412" s="32">
        <f t="shared" si="1"/>
        <v>0.7957446809</v>
      </c>
      <c r="J412" s="32" t="str">
        <f>IF(I412 = "NA", "NA", IF(I412 = Summary!$F$5, "Equal", IF(I412&gt;Summary!$F$5, "Above", "Below")))</f>
        <v>Above</v>
      </c>
      <c r="K412" s="33">
        <f>IFERROR((I412 - Summary!$F$5)/$F$3, "NA")</f>
        <v>0.1441103222</v>
      </c>
      <c r="L412" s="61" t="str">
        <f>VLOOKUP(B412,'Rating data'!$B$3:$D$682,3, False)</f>
        <v>E</v>
      </c>
    </row>
    <row r="413" ht="14.25" customHeight="1">
      <c r="B413" s="41" t="s">
        <v>1488</v>
      </c>
      <c r="C413" s="30" t="s">
        <v>1489</v>
      </c>
      <c r="D413" s="42" t="s">
        <v>61</v>
      </c>
      <c r="E413" s="30" t="s">
        <v>6</v>
      </c>
      <c r="F413" s="31">
        <v>39.0</v>
      </c>
      <c r="G413" s="31">
        <v>39.0</v>
      </c>
      <c r="H413" s="31">
        <v>31.0</v>
      </c>
      <c r="I413" s="32">
        <f t="shared" si="1"/>
        <v>0.7948717949</v>
      </c>
      <c r="J413" s="32" t="str">
        <f>IF(I413 = "NA", "NA", IF(I413 = Summary!$F$5, "Equal", IF(I413&gt;Summary!$F$5, "Above", "Below")))</f>
        <v>Above</v>
      </c>
      <c r="K413" s="45">
        <f>IFERROR((I413 - Summary!$F$5)/$F$3, "NA")</f>
        <v>0.1385435045</v>
      </c>
      <c r="L413" s="61" t="str">
        <f>VLOOKUP(B413,'Rating data'!$B$3:$D$682,3, False)</f>
        <v>#N/A</v>
      </c>
    </row>
    <row r="414" ht="14.25" customHeight="1">
      <c r="B414" s="41" t="s">
        <v>344</v>
      </c>
      <c r="C414" s="30" t="s">
        <v>345</v>
      </c>
      <c r="D414" s="42" t="s">
        <v>45</v>
      </c>
      <c r="E414" s="30" t="s">
        <v>7</v>
      </c>
      <c r="F414" s="31">
        <v>102.0</v>
      </c>
      <c r="G414" s="31">
        <v>102.0</v>
      </c>
      <c r="H414" s="31">
        <v>81.0</v>
      </c>
      <c r="I414" s="32">
        <f t="shared" si="1"/>
        <v>0.7941176471</v>
      </c>
      <c r="J414" s="31" t="str">
        <f>IF(I414 = "NA", "NA", IF(I414 = Summary!$F$6, "Equal", IF(I414&gt;Summary!$F$6, "Above", "Below")))</f>
        <v>Above</v>
      </c>
      <c r="K414" s="44">
        <f>IFERROR((I414 - Summary!$F$6)/$G$3, "NA")</f>
        <v>0.211769612</v>
      </c>
    </row>
    <row r="415" ht="14.25" customHeight="1">
      <c r="B415" s="41" t="s">
        <v>1490</v>
      </c>
      <c r="C415" s="30" t="s">
        <v>1491</v>
      </c>
      <c r="D415" s="42" t="s">
        <v>39</v>
      </c>
      <c r="E415" s="30" t="s">
        <v>6</v>
      </c>
      <c r="F415" s="31">
        <v>29.0</v>
      </c>
      <c r="G415" s="31">
        <v>29.0</v>
      </c>
      <c r="H415" s="31">
        <v>23.0</v>
      </c>
      <c r="I415" s="32">
        <f t="shared" si="1"/>
        <v>0.7931034483</v>
      </c>
      <c r="J415" s="32" t="str">
        <f>IF(I415 = "NA", "NA", IF(I415 = Summary!$F$5, "Equal", IF(I415&gt;Summary!$F$5, "Above", "Below")))</f>
        <v>Above</v>
      </c>
      <c r="K415" s="33">
        <f>IFERROR((I415 - Summary!$F$5)/$F$3, "NA")</f>
        <v>0.1272658998</v>
      </c>
      <c r="L415" s="61" t="str">
        <f>VLOOKUP(B415,'Rating data'!$B$3:$D$682,3, False)</f>
        <v>#N/A</v>
      </c>
    </row>
    <row r="416" ht="14.25" customHeight="1">
      <c r="B416" s="41" t="s">
        <v>1492</v>
      </c>
      <c r="C416" s="30" t="s">
        <v>1493</v>
      </c>
      <c r="D416" s="42" t="s">
        <v>64</v>
      </c>
      <c r="E416" s="30" t="s">
        <v>6</v>
      </c>
      <c r="F416" s="31">
        <v>29.0</v>
      </c>
      <c r="G416" s="31">
        <v>29.0</v>
      </c>
      <c r="H416" s="31">
        <v>23.0</v>
      </c>
      <c r="I416" s="32">
        <f t="shared" si="1"/>
        <v>0.7931034483</v>
      </c>
      <c r="J416" s="32" t="str">
        <f>IF(I416 = "NA", "NA", IF(I416 = Summary!$F$5, "Equal", IF(I416&gt;Summary!$F$5, "Above", "Below")))</f>
        <v>Above</v>
      </c>
      <c r="K416" s="45">
        <f>IFERROR((I416 - Summary!$F$5)/$F$3, "NA")</f>
        <v>0.1272658998</v>
      </c>
      <c r="L416" s="61" t="str">
        <f>VLOOKUP(B416,'Rating data'!$B$3:$D$682,3, False)</f>
        <v>#N/A</v>
      </c>
    </row>
    <row r="417" ht="14.25" customHeight="1">
      <c r="B417" s="41" t="s">
        <v>1494</v>
      </c>
      <c r="C417" s="30" t="s">
        <v>1495</v>
      </c>
      <c r="D417" s="42" t="s">
        <v>72</v>
      </c>
      <c r="E417" s="30" t="s">
        <v>6</v>
      </c>
      <c r="F417" s="31">
        <v>29.0</v>
      </c>
      <c r="G417" s="31">
        <v>29.0</v>
      </c>
      <c r="H417" s="31">
        <v>23.0</v>
      </c>
      <c r="I417" s="32">
        <f t="shared" si="1"/>
        <v>0.7931034483</v>
      </c>
      <c r="J417" s="32" t="str">
        <f>IF(I417 = "NA", "NA", IF(I417 = Summary!$F$5, "Equal", IF(I417&gt;Summary!$F$5, "Above", "Below")))</f>
        <v>Above</v>
      </c>
      <c r="K417" s="33">
        <f>IFERROR((I417 - Summary!$F$5)/$F$3, "NA")</f>
        <v>0.1272658998</v>
      </c>
      <c r="L417" s="61" t="str">
        <f>VLOOKUP(B417,'Rating data'!$B$3:$D$682,3, False)</f>
        <v>#N/A</v>
      </c>
    </row>
    <row r="418" ht="14.25" customHeight="1">
      <c r="B418" s="41" t="s">
        <v>1055</v>
      </c>
      <c r="C418" s="30" t="s">
        <v>1056</v>
      </c>
      <c r="D418" s="42" t="s">
        <v>83</v>
      </c>
      <c r="E418" s="30" t="s">
        <v>6</v>
      </c>
      <c r="F418" s="31">
        <v>343.0</v>
      </c>
      <c r="G418" s="31">
        <v>343.0</v>
      </c>
      <c r="H418" s="31">
        <v>272.0</v>
      </c>
      <c r="I418" s="32">
        <f t="shared" si="1"/>
        <v>0.7930029155</v>
      </c>
      <c r="J418" s="32" t="str">
        <f>IF(I418 = "NA", "NA", IF(I418 = Summary!$F$5, "Equal", IF(I418&gt;Summary!$F$5, "Above", "Below")))</f>
        <v>Above</v>
      </c>
      <c r="K418" s="33">
        <f>IFERROR((I418 - Summary!$F$5)/$F$3, "NA")</f>
        <v>0.1266247532</v>
      </c>
      <c r="L418" s="61" t="str">
        <f>VLOOKUP(B418,'Rating data'!$B$3:$D$682,3, False)</f>
        <v>#N/A</v>
      </c>
    </row>
    <row r="419" ht="14.25" customHeight="1">
      <c r="B419" s="41" t="s">
        <v>1496</v>
      </c>
      <c r="C419" s="30" t="s">
        <v>1497</v>
      </c>
      <c r="D419" s="42" t="s">
        <v>61</v>
      </c>
      <c r="E419" s="30" t="s">
        <v>6</v>
      </c>
      <c r="F419" s="31">
        <v>53.0</v>
      </c>
      <c r="G419" s="31">
        <v>53.0</v>
      </c>
      <c r="H419" s="31">
        <v>42.0</v>
      </c>
      <c r="I419" s="32">
        <f t="shared" si="1"/>
        <v>0.7924528302</v>
      </c>
      <c r="J419" s="32" t="str">
        <f>IF(I419 = "NA", "NA", IF(I419 = Summary!$F$5, "Equal", IF(I419&gt;Summary!$F$5, "Above", "Below")))</f>
        <v>Above</v>
      </c>
      <c r="K419" s="33">
        <f>IFERROR((I419 - Summary!$F$5)/$F$3, "NA")</f>
        <v>0.1231165924</v>
      </c>
      <c r="L419" s="61" t="str">
        <f>VLOOKUP(B419,'Rating data'!$B$3:$D$682,3, False)</f>
        <v>#N/A</v>
      </c>
    </row>
    <row r="420" ht="14.25" customHeight="1">
      <c r="B420" s="41" t="s">
        <v>1247</v>
      </c>
      <c r="C420" s="30" t="s">
        <v>1248</v>
      </c>
      <c r="D420" s="42" t="s">
        <v>719</v>
      </c>
      <c r="E420" s="30" t="s">
        <v>6</v>
      </c>
      <c r="F420" s="31">
        <v>178.0</v>
      </c>
      <c r="G420" s="31">
        <v>178.0</v>
      </c>
      <c r="H420" s="31">
        <v>141.0</v>
      </c>
      <c r="I420" s="32">
        <f t="shared" si="1"/>
        <v>0.7921348315</v>
      </c>
      <c r="J420" s="32" t="str">
        <f>IF(I420 = "NA", "NA", IF(I420 = Summary!$F$5, "Equal", IF(I420&gt;Summary!$F$5, "Above", "Below")))</f>
        <v>Above</v>
      </c>
      <c r="K420" s="33">
        <f>IFERROR((I420 - Summary!$F$5)/$F$3, "NA")</f>
        <v>0.1210885601</v>
      </c>
      <c r="L420" s="61" t="str">
        <f>VLOOKUP(B420,'Rating data'!$B$3:$D$682,3, False)</f>
        <v>#N/A</v>
      </c>
    </row>
    <row r="421" ht="14.25" customHeight="1">
      <c r="B421" s="41" t="s">
        <v>1091</v>
      </c>
      <c r="C421" s="30" t="s">
        <v>1092</v>
      </c>
      <c r="D421" s="42" t="s">
        <v>110</v>
      </c>
      <c r="E421" s="30" t="s">
        <v>6</v>
      </c>
      <c r="F421" s="31">
        <v>178.0</v>
      </c>
      <c r="G421" s="31">
        <v>178.0</v>
      </c>
      <c r="H421" s="31">
        <v>141.0</v>
      </c>
      <c r="I421" s="32">
        <f t="shared" si="1"/>
        <v>0.7921348315</v>
      </c>
      <c r="J421" s="32" t="str">
        <f>IF(I421 = "NA", "NA", IF(I421 = Summary!$F$5, "Equal", IF(I421&gt;Summary!$F$5, "Above", "Below")))</f>
        <v>Above</v>
      </c>
      <c r="K421" s="45">
        <f>IFERROR((I421 - Summary!$F$5)/$F$3, "NA")</f>
        <v>0.1210885601</v>
      </c>
      <c r="L421" s="61" t="str">
        <f>VLOOKUP(B421,'Rating data'!$B$3:$D$682,3, False)</f>
        <v>C</v>
      </c>
    </row>
    <row r="422" ht="14.25" customHeight="1">
      <c r="B422" s="41" t="s">
        <v>1273</v>
      </c>
      <c r="C422" s="30" t="s">
        <v>1274</v>
      </c>
      <c r="D422" s="42" t="s">
        <v>31</v>
      </c>
      <c r="E422" s="30" t="s">
        <v>6</v>
      </c>
      <c r="F422" s="31">
        <v>86.0</v>
      </c>
      <c r="G422" s="31">
        <v>86.0</v>
      </c>
      <c r="H422" s="31">
        <v>68.0</v>
      </c>
      <c r="I422" s="32">
        <f t="shared" si="1"/>
        <v>0.7906976744</v>
      </c>
      <c r="J422" s="32" t="str">
        <f>IF(I422 = "NA", "NA", IF(I422 = Summary!$F$5, "Equal", IF(I422&gt;Summary!$F$5, "Above", "Below")))</f>
        <v>Above</v>
      </c>
      <c r="K422" s="45">
        <f>IFERROR((I422 - Summary!$F$5)/$F$3, "NA")</f>
        <v>0.111923112</v>
      </c>
      <c r="L422" s="61" t="str">
        <f>VLOOKUP(B422,'Rating data'!$B$3:$D$682,3, False)</f>
        <v>#N/A</v>
      </c>
    </row>
    <row r="423" ht="14.25" customHeight="1">
      <c r="B423" s="41" t="s">
        <v>564</v>
      </c>
      <c r="C423" s="30" t="s">
        <v>565</v>
      </c>
      <c r="D423" s="42" t="s">
        <v>156</v>
      </c>
      <c r="E423" s="30" t="s">
        <v>6</v>
      </c>
      <c r="F423" s="31">
        <v>86.0</v>
      </c>
      <c r="G423" s="31">
        <v>86.0</v>
      </c>
      <c r="H423" s="31">
        <v>68.0</v>
      </c>
      <c r="I423" s="32">
        <f t="shared" si="1"/>
        <v>0.7906976744</v>
      </c>
      <c r="J423" s="32" t="str">
        <f>IF(I423 = "NA", "NA", IF(I423 = Summary!$F$5, "Equal", IF(I423&gt;Summary!$F$5, "Above", "Below")))</f>
        <v>Above</v>
      </c>
      <c r="K423" s="33">
        <f>IFERROR((I423 - Summary!$F$5)/$F$3, "NA")</f>
        <v>0.111923112</v>
      </c>
      <c r="L423" s="61" t="str">
        <f>VLOOKUP(B423,'Rating data'!$B$3:$D$682,3, False)</f>
        <v>#N/A</v>
      </c>
    </row>
    <row r="424" ht="14.25" customHeight="1">
      <c r="B424" s="41" t="s">
        <v>945</v>
      </c>
      <c r="C424" s="30" t="s">
        <v>946</v>
      </c>
      <c r="D424" s="42" t="s">
        <v>72</v>
      </c>
      <c r="E424" s="30" t="s">
        <v>6</v>
      </c>
      <c r="F424" s="31">
        <v>62.0</v>
      </c>
      <c r="G424" s="31">
        <v>62.0</v>
      </c>
      <c r="H424" s="31">
        <v>49.0</v>
      </c>
      <c r="I424" s="32">
        <f t="shared" si="1"/>
        <v>0.7903225806</v>
      </c>
      <c r="J424" s="32" t="str">
        <f>IF(I424 = "NA", "NA", IF(I424 = Summary!$F$5, "Equal", IF(I424&gt;Summary!$F$5, "Above", "Below")))</f>
        <v>Above</v>
      </c>
      <c r="K424" s="45">
        <f>IFERROR((I424 - Summary!$F$5)/$F$3, "NA")</f>
        <v>0.1095309569</v>
      </c>
      <c r="L424" s="61" t="str">
        <f>VLOOKUP(B424,'Rating data'!$B$3:$D$682,3, False)</f>
        <v>#N/A</v>
      </c>
    </row>
    <row r="425" ht="14.25" customHeight="1">
      <c r="B425" s="41" t="s">
        <v>1233</v>
      </c>
      <c r="C425" s="30" t="s">
        <v>1234</v>
      </c>
      <c r="D425" s="42" t="s">
        <v>435</v>
      </c>
      <c r="E425" s="30" t="s">
        <v>6</v>
      </c>
      <c r="F425" s="31">
        <v>76.0</v>
      </c>
      <c r="G425" s="31">
        <v>76.0</v>
      </c>
      <c r="H425" s="31">
        <v>60.0</v>
      </c>
      <c r="I425" s="32">
        <f t="shared" si="1"/>
        <v>0.7894736842</v>
      </c>
      <c r="J425" s="32" t="str">
        <f>IF(I425 = "NA", "NA", IF(I425 = Summary!$F$5, "Equal", IF(I425&gt;Summary!$F$5, "Above", "Below")))</f>
        <v>Above</v>
      </c>
      <c r="K425" s="45">
        <f>IFERROR((I425 - Summary!$F$5)/$F$3, "NA")</f>
        <v>0.1041171322</v>
      </c>
      <c r="L425" s="61" t="str">
        <f>VLOOKUP(B425,'Rating data'!$B$3:$D$682,3, False)</f>
        <v>D</v>
      </c>
    </row>
    <row r="426" ht="14.25" customHeight="1">
      <c r="B426" s="41" t="s">
        <v>1029</v>
      </c>
      <c r="C426" s="30" t="s">
        <v>1030</v>
      </c>
      <c r="D426" s="42" t="s">
        <v>408</v>
      </c>
      <c r="E426" s="30" t="s">
        <v>6</v>
      </c>
      <c r="F426" s="31">
        <v>194.0</v>
      </c>
      <c r="G426" s="31">
        <v>194.0</v>
      </c>
      <c r="H426" s="31">
        <v>153.0</v>
      </c>
      <c r="I426" s="32">
        <f t="shared" si="1"/>
        <v>0.7886597938</v>
      </c>
      <c r="J426" s="32" t="str">
        <f>IF(I426 = "NA", "NA", IF(I426 = Summary!$F$5, "Equal", IF(I426&gt;Summary!$F$5, "Above", "Below")))</f>
        <v>Above</v>
      </c>
      <c r="K426" s="33">
        <f>IFERROR((I426 - Summary!$F$5)/$F$3, "NA")</f>
        <v>0.09892655801</v>
      </c>
      <c r="L426" s="61" t="str">
        <f>VLOOKUP(B426,'Rating data'!$B$3:$D$682,3, False)</f>
        <v>#N/A</v>
      </c>
    </row>
    <row r="427" ht="14.25" customHeight="1">
      <c r="B427" s="41" t="s">
        <v>1161</v>
      </c>
      <c r="C427" s="30" t="s">
        <v>1162</v>
      </c>
      <c r="D427" s="42" t="s">
        <v>405</v>
      </c>
      <c r="E427" s="30" t="s">
        <v>6</v>
      </c>
      <c r="F427" s="31">
        <v>66.0</v>
      </c>
      <c r="G427" s="31">
        <v>66.0</v>
      </c>
      <c r="H427" s="31">
        <v>52.0</v>
      </c>
      <c r="I427" s="32">
        <f t="shared" si="1"/>
        <v>0.7878787879</v>
      </c>
      <c r="J427" s="32" t="str">
        <f>IF(I427 = "NA", "NA", IF(I427 = Summary!$F$5, "Equal", IF(I427&gt;Summary!$F$5, "Above", "Below")))</f>
        <v>Above</v>
      </c>
      <c r="K427" s="45">
        <f>IFERROR((I427 - Summary!$F$5)/$F$3, "NA")</f>
        <v>0.093945704</v>
      </c>
      <c r="L427" s="61" t="str">
        <f>VLOOKUP(B427,'Rating data'!$B$3:$D$682,3, False)</f>
        <v>C</v>
      </c>
    </row>
    <row r="428" ht="14.25" customHeight="1">
      <c r="B428" s="41" t="s">
        <v>346</v>
      </c>
      <c r="C428" s="30" t="s">
        <v>347</v>
      </c>
      <c r="D428" s="42" t="s">
        <v>110</v>
      </c>
      <c r="E428" s="30" t="s">
        <v>7</v>
      </c>
      <c r="F428" s="31">
        <v>47.0</v>
      </c>
      <c r="G428" s="31">
        <v>47.0</v>
      </c>
      <c r="H428" s="31">
        <v>37.0</v>
      </c>
      <c r="I428" s="32">
        <f t="shared" si="1"/>
        <v>0.7872340426</v>
      </c>
      <c r="J428" s="31" t="str">
        <f>IF(I428 = "NA", "NA", IF(I428 = Summary!$F$6, "Equal", IF(I428&gt;Summary!$F$6, "Above", "Below")))</f>
        <v>Above</v>
      </c>
      <c r="K428" s="44">
        <f>IFERROR((I428 - Summary!$F$6)/$G$3, "NA")</f>
        <v>0.1793952524</v>
      </c>
    </row>
    <row r="429" ht="14.25" customHeight="1">
      <c r="B429" s="41" t="s">
        <v>348</v>
      </c>
      <c r="C429" s="30" t="s">
        <v>349</v>
      </c>
      <c r="D429" s="42" t="s">
        <v>36</v>
      </c>
      <c r="E429" s="30" t="s">
        <v>7</v>
      </c>
      <c r="F429" s="31">
        <v>108.0</v>
      </c>
      <c r="G429" s="31">
        <v>108.0</v>
      </c>
      <c r="H429" s="31">
        <v>85.0</v>
      </c>
      <c r="I429" s="32">
        <f t="shared" si="1"/>
        <v>0.787037037</v>
      </c>
      <c r="J429" s="31" t="str">
        <f>IF(I429 = "NA", "NA", IF(I429 = Summary!$F$6, "Equal", IF(I429&gt;Summary!$F$6, "Above", "Below")))</f>
        <v>Above</v>
      </c>
      <c r="K429" s="44">
        <f>IFERROR((I429 - Summary!$F$6)/$G$3, "NA")</f>
        <v>0.1784687135</v>
      </c>
    </row>
    <row r="430" ht="14.25" customHeight="1">
      <c r="B430" s="41" t="s">
        <v>1001</v>
      </c>
      <c r="C430" s="30" t="s">
        <v>1002</v>
      </c>
      <c r="D430" s="42" t="s">
        <v>104</v>
      </c>
      <c r="E430" s="30" t="s">
        <v>6</v>
      </c>
      <c r="F430" s="31">
        <v>183.0</v>
      </c>
      <c r="G430" s="31">
        <v>183.0</v>
      </c>
      <c r="H430" s="31">
        <v>144.0</v>
      </c>
      <c r="I430" s="32">
        <f t="shared" si="1"/>
        <v>0.7868852459</v>
      </c>
      <c r="J430" s="32" t="str">
        <f>IF(I430 = "NA", "NA", IF(I430 = Summary!$F$5, "Equal", IF(I430&gt;Summary!$F$5, "Above", "Below")))</f>
        <v>Above</v>
      </c>
      <c r="K430" s="33">
        <f>IFERROR((I430 - Summary!$F$5)/$F$3, "NA")</f>
        <v>0.08760940448</v>
      </c>
      <c r="L430" s="61" t="str">
        <f>VLOOKUP(B430,'Rating data'!$B$3:$D$682,3, False)</f>
        <v>D</v>
      </c>
    </row>
    <row r="431" ht="14.25" customHeight="1">
      <c r="B431" s="41" t="s">
        <v>957</v>
      </c>
      <c r="C431" s="30" t="s">
        <v>958</v>
      </c>
      <c r="D431" s="42" t="s">
        <v>104</v>
      </c>
      <c r="E431" s="30" t="s">
        <v>6</v>
      </c>
      <c r="F431" s="31">
        <v>327.0</v>
      </c>
      <c r="G431" s="31">
        <v>327.0</v>
      </c>
      <c r="H431" s="31">
        <v>257.0</v>
      </c>
      <c r="I431" s="32">
        <f t="shared" si="1"/>
        <v>0.7859327217</v>
      </c>
      <c r="J431" s="32" t="str">
        <f>IF(I431 = "NA", "NA", IF(I431 = Summary!$F$5, "Equal", IF(I431&gt;Summary!$F$5, "Above", "Below")))</f>
        <v>Above</v>
      </c>
      <c r="K431" s="33">
        <f>IFERROR((I431 - Summary!$F$5)/$F$3, "NA")</f>
        <v>0.0815346953</v>
      </c>
      <c r="L431" s="61" t="str">
        <f>VLOOKUP(B431,'Rating data'!$B$3:$D$682,3, False)</f>
        <v>A</v>
      </c>
    </row>
    <row r="432" ht="14.25" customHeight="1">
      <c r="B432" s="41" t="s">
        <v>1498</v>
      </c>
      <c r="C432" s="30" t="s">
        <v>1499</v>
      </c>
      <c r="D432" s="42" t="s">
        <v>56</v>
      </c>
      <c r="E432" s="30" t="s">
        <v>6</v>
      </c>
      <c r="F432" s="31">
        <v>28.0</v>
      </c>
      <c r="G432" s="31">
        <v>28.0</v>
      </c>
      <c r="H432" s="31">
        <v>22.0</v>
      </c>
      <c r="I432" s="32">
        <f t="shared" si="1"/>
        <v>0.7857142857</v>
      </c>
      <c r="J432" s="32" t="str">
        <f>IF(I432 = "NA", "NA", IF(I432 = Summary!$F$5, "Equal", IF(I432&gt;Summary!$F$5, "Above", "Below")))</f>
        <v>Above</v>
      </c>
      <c r="K432" s="33">
        <f>IFERROR((I432 - Summary!$F$5)/$F$3, "NA")</f>
        <v>0.08014162289</v>
      </c>
      <c r="L432" s="61" t="str">
        <f>VLOOKUP(B432,'Rating data'!$B$3:$D$682,3, False)</f>
        <v>#N/A</v>
      </c>
    </row>
    <row r="433" ht="14.25" customHeight="1">
      <c r="B433" s="41" t="s">
        <v>211</v>
      </c>
      <c r="C433" s="30" t="s">
        <v>212</v>
      </c>
      <c r="D433" s="42" t="s">
        <v>92</v>
      </c>
      <c r="E433" s="30" t="s">
        <v>6</v>
      </c>
      <c r="F433" s="31">
        <v>247.0</v>
      </c>
      <c r="G433" s="31">
        <v>247.0</v>
      </c>
      <c r="H433" s="31">
        <v>194.0</v>
      </c>
      <c r="I433" s="32">
        <f t="shared" si="1"/>
        <v>0.7854251012</v>
      </c>
      <c r="J433" s="32" t="str">
        <f>IF(I433 = "NA", "NA", IF(I433 = Summary!$F$5, "Equal", IF(I433&gt;Summary!$F$5, "Above", "Below")))</f>
        <v>Above</v>
      </c>
      <c r="K433" s="33">
        <f>IFERROR((I433 - Summary!$F$5)/$F$3, "NA")</f>
        <v>0.07829735295</v>
      </c>
      <c r="L433" s="61" t="str">
        <f>VLOOKUP(B433,'Rating data'!$B$3:$D$682,3, False)</f>
        <v>A</v>
      </c>
    </row>
    <row r="434" ht="14.25" customHeight="1">
      <c r="B434" s="41" t="s">
        <v>975</v>
      </c>
      <c r="C434" s="30" t="s">
        <v>976</v>
      </c>
      <c r="D434" s="42" t="s">
        <v>61</v>
      </c>
      <c r="E434" s="30" t="s">
        <v>6</v>
      </c>
      <c r="F434" s="31">
        <v>111.0</v>
      </c>
      <c r="G434" s="31">
        <v>111.0</v>
      </c>
      <c r="H434" s="31">
        <v>87.0</v>
      </c>
      <c r="I434" s="32">
        <f t="shared" si="1"/>
        <v>0.7837837838</v>
      </c>
      <c r="J434" s="32" t="str">
        <f>IF(I434 = "NA", "NA", IF(I434 = Summary!$F$5, "Equal", IF(I434&gt;Summary!$F$5, "Above", "Below")))</f>
        <v>Above</v>
      </c>
      <c r="K434" s="45">
        <f>IFERROR((I434 - Summary!$F$5)/$F$3, "NA")</f>
        <v>0.06782987488</v>
      </c>
      <c r="L434" s="61" t="str">
        <f>VLOOKUP(B434,'Rating data'!$B$3:$D$682,3, False)</f>
        <v>C</v>
      </c>
    </row>
    <row r="435" ht="14.25" customHeight="1">
      <c r="B435" s="41" t="s">
        <v>431</v>
      </c>
      <c r="C435" s="30" t="s">
        <v>432</v>
      </c>
      <c r="D435" s="42" t="s">
        <v>72</v>
      </c>
      <c r="E435" s="30" t="s">
        <v>6</v>
      </c>
      <c r="F435" s="31">
        <v>208.0</v>
      </c>
      <c r="G435" s="31">
        <v>208.0</v>
      </c>
      <c r="H435" s="31">
        <v>163.0</v>
      </c>
      <c r="I435" s="32">
        <f t="shared" si="1"/>
        <v>0.7836538462</v>
      </c>
      <c r="J435" s="32" t="str">
        <f>IF(I435 = "NA", "NA", IF(I435 = Summary!$F$5, "Equal", IF(I435&gt;Summary!$F$5, "Above", "Below")))</f>
        <v>Above</v>
      </c>
      <c r="K435" s="45">
        <f>IFERROR((I435 - Summary!$F$5)/$F$3, "NA")</f>
        <v>0.06700119953</v>
      </c>
      <c r="L435" s="61" t="str">
        <f>VLOOKUP(B435,'Rating data'!$B$3:$D$682,3, False)</f>
        <v>C</v>
      </c>
    </row>
    <row r="436" ht="14.25" customHeight="1">
      <c r="B436" s="41" t="s">
        <v>350</v>
      </c>
      <c r="C436" s="30" t="s">
        <v>351</v>
      </c>
      <c r="D436" s="42" t="s">
        <v>72</v>
      </c>
      <c r="E436" s="30" t="s">
        <v>7</v>
      </c>
      <c r="F436" s="31">
        <v>281.0</v>
      </c>
      <c r="G436" s="31">
        <v>281.0</v>
      </c>
      <c r="H436" s="31">
        <v>220.0</v>
      </c>
      <c r="I436" s="32">
        <f t="shared" si="1"/>
        <v>0.7829181495</v>
      </c>
      <c r="J436" s="31" t="str">
        <f>IF(I436 = "NA", "NA", IF(I436 = Summary!$F$6, "Equal", IF(I436&gt;Summary!$F$6, "Above", "Below")))</f>
        <v>Above</v>
      </c>
      <c r="K436" s="43">
        <f>IFERROR((I436 - Summary!$F$6)/$G$3, "NA")</f>
        <v>0.159097126</v>
      </c>
    </row>
    <row r="437" ht="14.25" customHeight="1">
      <c r="B437" s="41" t="s">
        <v>831</v>
      </c>
      <c r="C437" s="30" t="s">
        <v>832</v>
      </c>
      <c r="D437" s="42" t="s">
        <v>156</v>
      </c>
      <c r="E437" s="30" t="s">
        <v>6</v>
      </c>
      <c r="F437" s="31">
        <v>175.0</v>
      </c>
      <c r="G437" s="31">
        <v>175.0</v>
      </c>
      <c r="H437" s="31">
        <v>137.0</v>
      </c>
      <c r="I437" s="32">
        <f t="shared" si="1"/>
        <v>0.7828571429</v>
      </c>
      <c r="J437" s="32" t="str">
        <f>IF(I437 = "NA", "NA", IF(I437 = Summary!$F$5, "Equal", IF(I437&gt;Summary!$F$5, "Above", "Below")))</f>
        <v>Above</v>
      </c>
      <c r="K437" s="45">
        <f>IFERROR((I437 - Summary!$F$5)/$F$3, "NA")</f>
        <v>0.06192023583</v>
      </c>
      <c r="L437" s="61" t="str">
        <f>VLOOKUP(B437,'Rating data'!$B$3:$D$682,3, False)</f>
        <v>C</v>
      </c>
    </row>
    <row r="438" ht="14.25" customHeight="1">
      <c r="B438" s="41" t="s">
        <v>1041</v>
      </c>
      <c r="C438" s="30" t="s">
        <v>1042</v>
      </c>
      <c r="D438" s="42" t="s">
        <v>149</v>
      </c>
      <c r="E438" s="30" t="s">
        <v>6</v>
      </c>
      <c r="F438" s="31">
        <v>138.0</v>
      </c>
      <c r="G438" s="31">
        <v>138.0</v>
      </c>
      <c r="H438" s="31">
        <v>108.0</v>
      </c>
      <c r="I438" s="32">
        <f t="shared" si="1"/>
        <v>0.7826086957</v>
      </c>
      <c r="J438" s="32" t="str">
        <f>IF(I438 = "NA", "NA", IF(I438 = Summary!$F$5, "Equal", IF(I438&gt;Summary!$F$5, "Above", "Below")))</f>
        <v>Above</v>
      </c>
      <c r="K438" s="45">
        <f>IFERROR((I438 - Summary!$F$5)/$F$3, "NA")</f>
        <v>0.06033576739</v>
      </c>
      <c r="L438" s="61" t="str">
        <f>VLOOKUP(B438,'Rating data'!$B$3:$D$682,3, False)</f>
        <v>D</v>
      </c>
    </row>
    <row r="439" ht="14.25" customHeight="1">
      <c r="B439" s="41" t="s">
        <v>352</v>
      </c>
      <c r="C439" s="30" t="s">
        <v>353</v>
      </c>
      <c r="D439" s="42" t="s">
        <v>354</v>
      </c>
      <c r="E439" s="30" t="s">
        <v>7</v>
      </c>
      <c r="F439" s="31">
        <v>124.0</v>
      </c>
      <c r="G439" s="31">
        <v>124.0</v>
      </c>
      <c r="H439" s="31">
        <v>97.0</v>
      </c>
      <c r="I439" s="32">
        <f t="shared" si="1"/>
        <v>0.7822580645</v>
      </c>
      <c r="J439" s="31" t="str">
        <f>IF(I439 = "NA", "NA", IF(I439 = Summary!$F$6, "Equal", IF(I439&gt;Summary!$F$6, "Above", "Below")))</f>
        <v>Above</v>
      </c>
      <c r="K439" s="44">
        <f>IFERROR((I439 - Summary!$F$6)/$G$3, "NA")</f>
        <v>0.1559926728</v>
      </c>
    </row>
    <row r="440" ht="14.25" customHeight="1">
      <c r="B440" s="41" t="s">
        <v>355</v>
      </c>
      <c r="C440" s="30" t="s">
        <v>356</v>
      </c>
      <c r="D440" s="42" t="s">
        <v>72</v>
      </c>
      <c r="E440" s="30" t="s">
        <v>7</v>
      </c>
      <c r="F440" s="31">
        <v>123.0</v>
      </c>
      <c r="G440" s="31">
        <v>123.0</v>
      </c>
      <c r="H440" s="31">
        <v>96.0</v>
      </c>
      <c r="I440" s="32">
        <f t="shared" si="1"/>
        <v>0.7804878049</v>
      </c>
      <c r="J440" s="31" t="str">
        <f>IF(I440 = "NA", "NA", IF(I440 = Summary!$F$6, "Equal", IF(I440&gt;Summary!$F$6, "Above", "Below")))</f>
        <v>Above</v>
      </c>
      <c r="K440" s="44">
        <f>IFERROR((I440 - Summary!$F$6)/$G$3, "NA")</f>
        <v>0.1476669444</v>
      </c>
    </row>
    <row r="441" ht="14.25" customHeight="1">
      <c r="B441" s="41" t="s">
        <v>357</v>
      </c>
      <c r="C441" s="30" t="s">
        <v>358</v>
      </c>
      <c r="D441" s="42" t="s">
        <v>104</v>
      </c>
      <c r="E441" s="30" t="s">
        <v>7</v>
      </c>
      <c r="F441" s="31">
        <v>50.0</v>
      </c>
      <c r="G441" s="31">
        <v>50.0</v>
      </c>
      <c r="H441" s="31">
        <v>39.0</v>
      </c>
      <c r="I441" s="32">
        <f t="shared" si="1"/>
        <v>0.78</v>
      </c>
      <c r="J441" s="31" t="str">
        <f>IF(I441 = "NA", "NA", IF(I441 = Summary!$F$6, "Equal", IF(I441&gt;Summary!$F$6, "Above", "Below")))</f>
        <v>Above</v>
      </c>
      <c r="K441" s="43">
        <f>IFERROR((I441 - Summary!$F$6)/$G$3, "NA")</f>
        <v>0.1453727436</v>
      </c>
    </row>
    <row r="442" ht="14.25" customHeight="1">
      <c r="B442" s="41" t="s">
        <v>393</v>
      </c>
      <c r="C442" s="30" t="s">
        <v>394</v>
      </c>
      <c r="D442" s="42" t="s">
        <v>72</v>
      </c>
      <c r="E442" s="30" t="s">
        <v>6</v>
      </c>
      <c r="F442" s="31">
        <v>168.0</v>
      </c>
      <c r="G442" s="31">
        <v>168.0</v>
      </c>
      <c r="H442" s="31">
        <v>131.0</v>
      </c>
      <c r="I442" s="32">
        <f t="shared" si="1"/>
        <v>0.7797619048</v>
      </c>
      <c r="J442" s="32" t="str">
        <f>IF(I442 = "NA", "NA", IF(I442 = Summary!$F$5, "Equal", IF(I442&gt;Summary!$F$5, "Above", "Below")))</f>
        <v>Above</v>
      </c>
      <c r="K442" s="33">
        <f>IFERROR((I442 - Summary!$F$5)/$F$3, "NA")</f>
        <v>0.04218039984</v>
      </c>
      <c r="L442" s="61" t="str">
        <f>VLOOKUP(B442,'Rating data'!$B$3:$D$682,3, False)</f>
        <v>C</v>
      </c>
    </row>
    <row r="443" ht="14.25" customHeight="1">
      <c r="B443" s="41" t="s">
        <v>648</v>
      </c>
      <c r="C443" s="30" t="s">
        <v>649</v>
      </c>
      <c r="D443" s="42" t="s">
        <v>67</v>
      </c>
      <c r="E443" s="30" t="s">
        <v>6</v>
      </c>
      <c r="F443" s="31">
        <v>59.0</v>
      </c>
      <c r="G443" s="31">
        <v>59.0</v>
      </c>
      <c r="H443" s="31">
        <v>46.0</v>
      </c>
      <c r="I443" s="32">
        <f t="shared" si="1"/>
        <v>0.7796610169</v>
      </c>
      <c r="J443" s="32" t="str">
        <f>IF(I443 = "NA", "NA", IF(I443 = Summary!$F$5, "Equal", IF(I443&gt;Summary!$F$5, "Above", "Below")))</f>
        <v>Above</v>
      </c>
      <c r="K443" s="45">
        <f>IFERROR((I443 - Summary!$F$5)/$F$3, "NA")</f>
        <v>0.04153698928</v>
      </c>
      <c r="L443" s="61" t="str">
        <f>VLOOKUP(B443,'Rating data'!$B$3:$D$682,3, False)</f>
        <v>#N/A</v>
      </c>
    </row>
    <row r="444" ht="14.25" customHeight="1">
      <c r="B444" s="41" t="s">
        <v>496</v>
      </c>
      <c r="C444" s="30" t="s">
        <v>497</v>
      </c>
      <c r="D444" s="42" t="s">
        <v>92</v>
      </c>
      <c r="E444" s="30" t="s">
        <v>6</v>
      </c>
      <c r="F444" s="31">
        <v>177.0</v>
      </c>
      <c r="G444" s="31">
        <v>177.0</v>
      </c>
      <c r="H444" s="31">
        <v>138.0</v>
      </c>
      <c r="I444" s="32">
        <f t="shared" si="1"/>
        <v>0.7796610169</v>
      </c>
      <c r="J444" s="32" t="str">
        <f>IF(I444 = "NA", "NA", IF(I444 = Summary!$F$5, "Equal", IF(I444&gt;Summary!$F$5, "Above", "Below")))</f>
        <v>Above</v>
      </c>
      <c r="K444" s="45">
        <f>IFERROR((I444 - Summary!$F$5)/$F$3, "NA")</f>
        <v>0.04153698928</v>
      </c>
      <c r="L444" s="61" t="str">
        <f>VLOOKUP(B444,'Rating data'!$B$3:$D$682,3, False)</f>
        <v>B</v>
      </c>
    </row>
    <row r="445" ht="14.25" customHeight="1">
      <c r="B445" s="46" t="s">
        <v>359</v>
      </c>
      <c r="C445" s="47" t="s">
        <v>360</v>
      </c>
      <c r="D445" s="48" t="s">
        <v>36</v>
      </c>
      <c r="E445" s="30" t="s">
        <v>7</v>
      </c>
      <c r="F445" s="31">
        <v>18.0</v>
      </c>
      <c r="G445" s="31">
        <v>18.0</v>
      </c>
      <c r="H445" s="31">
        <v>14.0</v>
      </c>
      <c r="I445" s="32">
        <f t="shared" si="1"/>
        <v>0.7777777778</v>
      </c>
      <c r="J445" s="31" t="str">
        <f>IF(I445 = "NA", "NA", IF(I445 = Summary!$F$6, "Equal", IF(I445&gt;Summary!$F$6, "Above", "Below")))</f>
        <v>Above</v>
      </c>
      <c r="K445" s="43">
        <f>IFERROR((I445 - Summary!$F$6)/$G$3, "NA")</f>
        <v>0.1349213847</v>
      </c>
    </row>
    <row r="446" ht="14.25" customHeight="1">
      <c r="B446" s="41" t="s">
        <v>361</v>
      </c>
      <c r="C446" s="30" t="s">
        <v>362</v>
      </c>
      <c r="D446" s="42" t="s">
        <v>170</v>
      </c>
      <c r="E446" s="30" t="s">
        <v>7</v>
      </c>
      <c r="F446" s="31">
        <v>54.0</v>
      </c>
      <c r="G446" s="31">
        <v>54.0</v>
      </c>
      <c r="H446" s="31">
        <v>42.0</v>
      </c>
      <c r="I446" s="32">
        <f t="shared" si="1"/>
        <v>0.7777777778</v>
      </c>
      <c r="J446" s="31" t="str">
        <f>IF(I446 = "NA", "NA", IF(I446 = Summary!$F$6, "Equal", IF(I446&gt;Summary!$F$6, "Above", "Below")))</f>
        <v>Above</v>
      </c>
      <c r="K446" s="43">
        <f>IFERROR((I446 - Summary!$F$6)/$G$3, "NA")</f>
        <v>0.1349213847</v>
      </c>
    </row>
    <row r="447" ht="14.25" customHeight="1">
      <c r="B447" s="41" t="s">
        <v>1500</v>
      </c>
      <c r="C447" s="30" t="s">
        <v>1501</v>
      </c>
      <c r="D447" s="42" t="s">
        <v>719</v>
      </c>
      <c r="E447" s="30" t="s">
        <v>6</v>
      </c>
      <c r="F447" s="31">
        <v>36.0</v>
      </c>
      <c r="G447" s="31">
        <v>36.0</v>
      </c>
      <c r="H447" s="31">
        <v>28.0</v>
      </c>
      <c r="I447" s="32">
        <f t="shared" si="1"/>
        <v>0.7777777778</v>
      </c>
      <c r="J447" s="32" t="str">
        <f>IF(I447 = "NA", "NA", IF(I447 = Summary!$F$5, "Equal", IF(I447&gt;Summary!$F$5, "Above", "Below")))</f>
        <v>Above</v>
      </c>
      <c r="K447" s="45">
        <f>IFERROR((I447 - Summary!$F$5)/$F$3, "NA")</f>
        <v>0.02952665883</v>
      </c>
      <c r="L447" s="61" t="str">
        <f>VLOOKUP(B447,'Rating data'!$B$3:$D$682,3, False)</f>
        <v>#N/A</v>
      </c>
    </row>
    <row r="448" ht="14.25" customHeight="1">
      <c r="B448" s="41" t="s">
        <v>363</v>
      </c>
      <c r="C448" s="30" t="s">
        <v>364</v>
      </c>
      <c r="D448" s="42" t="s">
        <v>72</v>
      </c>
      <c r="E448" s="30" t="s">
        <v>7</v>
      </c>
      <c r="F448" s="31">
        <v>9.0</v>
      </c>
      <c r="G448" s="31">
        <v>9.0</v>
      </c>
      <c r="H448" s="31">
        <v>7.0</v>
      </c>
      <c r="I448" s="32">
        <f t="shared" si="1"/>
        <v>0.7777777778</v>
      </c>
      <c r="J448" s="31" t="str">
        <f>IF(I448 = "NA", "NA", IF(I448 = Summary!$F$6, "Equal", IF(I448&gt;Summary!$F$6, "Above", "Below")))</f>
        <v>Above</v>
      </c>
      <c r="K448" s="44">
        <f>IFERROR((I448 - Summary!$F$6)/$G$3, "NA")</f>
        <v>0.1349213847</v>
      </c>
    </row>
    <row r="449" ht="14.25" customHeight="1">
      <c r="B449" s="41" t="s">
        <v>1065</v>
      </c>
      <c r="C449" s="30" t="s">
        <v>1066</v>
      </c>
      <c r="D449" s="42" t="s">
        <v>134</v>
      </c>
      <c r="E449" s="30" t="s">
        <v>6</v>
      </c>
      <c r="F449" s="31">
        <v>103.0</v>
      </c>
      <c r="G449" s="31">
        <v>103.0</v>
      </c>
      <c r="H449" s="31">
        <v>80.0</v>
      </c>
      <c r="I449" s="32">
        <f t="shared" si="1"/>
        <v>0.7766990291</v>
      </c>
      <c r="J449" s="32" t="str">
        <f>IF(I449 = "NA", "NA", IF(I449 = Summary!$F$5, "Equal", IF(I449&gt;Summary!$F$5, "Above", "Below")))</f>
        <v>Above</v>
      </c>
      <c r="K449" s="45">
        <f>IFERROR((I449 - Summary!$F$5)/$F$3, "NA")</f>
        <v>0.02264695497</v>
      </c>
      <c r="L449" s="61" t="str">
        <f>VLOOKUP(B449,'Rating data'!$B$3:$D$682,3, False)</f>
        <v>C</v>
      </c>
    </row>
    <row r="450" ht="14.25" customHeight="1">
      <c r="B450" s="41" t="s">
        <v>855</v>
      </c>
      <c r="C450" s="30" t="s">
        <v>856</v>
      </c>
      <c r="D450" s="42" t="s">
        <v>110</v>
      </c>
      <c r="E450" s="30" t="s">
        <v>6</v>
      </c>
      <c r="F450" s="31">
        <v>179.0</v>
      </c>
      <c r="G450" s="31">
        <v>179.0</v>
      </c>
      <c r="H450" s="31">
        <v>139.0</v>
      </c>
      <c r="I450" s="32">
        <f t="shared" si="1"/>
        <v>0.7765363128</v>
      </c>
      <c r="J450" s="32" t="str">
        <f>IF(I450 = "NA", "NA", IF(I450 = Summary!$F$5, "Equal", IF(I450&gt;Summary!$F$5, "Above", "Below")))</f>
        <v>Above</v>
      </c>
      <c r="K450" s="45">
        <f>IFERROR((I450 - Summary!$F$5)/$F$3, "NA")</f>
        <v>0.02160923428</v>
      </c>
      <c r="L450" s="61" t="str">
        <f>VLOOKUP(B450,'Rating data'!$B$3:$D$682,3, False)</f>
        <v>A</v>
      </c>
    </row>
    <row r="451" ht="14.25" customHeight="1">
      <c r="B451" s="41" t="s">
        <v>1043</v>
      </c>
      <c r="C451" s="30" t="s">
        <v>1044</v>
      </c>
      <c r="D451" s="42" t="s">
        <v>72</v>
      </c>
      <c r="E451" s="30" t="s">
        <v>6</v>
      </c>
      <c r="F451" s="31">
        <v>116.0</v>
      </c>
      <c r="G451" s="31">
        <v>116.0</v>
      </c>
      <c r="H451" s="31">
        <v>90.0</v>
      </c>
      <c r="I451" s="32">
        <f t="shared" si="1"/>
        <v>0.775862069</v>
      </c>
      <c r="J451" s="32" t="str">
        <f>IF(I451 = "NA", "NA", IF(I451 = Summary!$F$5, "Equal", IF(I451&gt;Summary!$F$5, "Above", "Below")))</f>
        <v>Above</v>
      </c>
      <c r="K451" s="33">
        <f>IFERROR((I451 - Summary!$F$5)/$F$3, "NA")</f>
        <v>0.01730925371</v>
      </c>
      <c r="L451" s="61" t="str">
        <f>VLOOKUP(B451,'Rating data'!$B$3:$D$682,3, False)</f>
        <v>C</v>
      </c>
    </row>
    <row r="452" ht="14.25" customHeight="1">
      <c r="B452" s="41" t="s">
        <v>1031</v>
      </c>
      <c r="C452" s="30" t="s">
        <v>1032</v>
      </c>
      <c r="D452" s="42" t="s">
        <v>45</v>
      </c>
      <c r="E452" s="30" t="s">
        <v>6</v>
      </c>
      <c r="F452" s="31">
        <v>178.0</v>
      </c>
      <c r="G452" s="31">
        <v>178.0</v>
      </c>
      <c r="H452" s="31">
        <v>138.0</v>
      </c>
      <c r="I452" s="32">
        <f t="shared" si="1"/>
        <v>0.7752808989</v>
      </c>
      <c r="J452" s="32" t="str">
        <f>IF(I452 = "NA", "NA", IF(I452 = Summary!$F$5, "Equal", IF(I452&gt;Summary!$F$5, "Above", "Below")))</f>
        <v>Above</v>
      </c>
      <c r="K452" s="33">
        <f>IFERROR((I452 - Summary!$F$5)/$F$3, "NA")</f>
        <v>0.01360284991</v>
      </c>
      <c r="L452" s="61" t="str">
        <f>VLOOKUP(B452,'Rating data'!$B$3:$D$682,3, False)</f>
        <v>C</v>
      </c>
    </row>
    <row r="453" ht="14.25" customHeight="1">
      <c r="B453" s="41" t="s">
        <v>1305</v>
      </c>
      <c r="C453" s="30" t="s">
        <v>1306</v>
      </c>
      <c r="D453" s="42" t="s">
        <v>72</v>
      </c>
      <c r="E453" s="30" t="s">
        <v>6</v>
      </c>
      <c r="F453" s="31">
        <v>221.0</v>
      </c>
      <c r="G453" s="31">
        <v>221.0</v>
      </c>
      <c r="H453" s="31">
        <v>171.0</v>
      </c>
      <c r="I453" s="32">
        <f t="shared" si="1"/>
        <v>0.7737556561</v>
      </c>
      <c r="J453" s="32" t="str">
        <f>IF(I453 = "NA", "NA", IF(I453 = Summary!$F$5, "Equal", IF(I453&gt;Summary!$F$5, "Above", "Below")))</f>
        <v>Above</v>
      </c>
      <c r="K453" s="33">
        <f>IFERROR((I453 - Summary!$F$5)/$F$3, "NA")</f>
        <v>0.003875636311</v>
      </c>
      <c r="L453" s="61" t="str">
        <f>VLOOKUP(B453,'Rating data'!$B$3:$D$682,3, False)</f>
        <v>B</v>
      </c>
    </row>
    <row r="454" ht="14.25" customHeight="1">
      <c r="B454" s="41" t="s">
        <v>365</v>
      </c>
      <c r="C454" s="30" t="s">
        <v>366</v>
      </c>
      <c r="D454" s="42" t="s">
        <v>72</v>
      </c>
      <c r="E454" s="30" t="s">
        <v>7</v>
      </c>
      <c r="F454" s="31">
        <v>137.0</v>
      </c>
      <c r="G454" s="31">
        <v>137.0</v>
      </c>
      <c r="H454" s="31">
        <v>106.0</v>
      </c>
      <c r="I454" s="32">
        <f t="shared" si="1"/>
        <v>0.7737226277</v>
      </c>
      <c r="J454" s="31" t="str">
        <f>IF(I454 = "NA", "NA", IF(I454 = Summary!$F$6, "Equal", IF(I454&gt;Summary!$F$6, "Above", "Below")))</f>
        <v>Above</v>
      </c>
      <c r="K454" s="44">
        <f>IFERROR((I454 - Summary!$F$6)/$G$3, "NA")</f>
        <v>0.1158495619</v>
      </c>
    </row>
    <row r="455" ht="14.25" customHeight="1">
      <c r="B455" s="41" t="s">
        <v>1013</v>
      </c>
      <c r="C455" s="30" t="s">
        <v>1014</v>
      </c>
      <c r="D455" s="42" t="s">
        <v>149</v>
      </c>
      <c r="E455" s="30" t="s">
        <v>6</v>
      </c>
      <c r="F455" s="31">
        <v>194.0</v>
      </c>
      <c r="G455" s="31">
        <v>194.0</v>
      </c>
      <c r="H455" s="31">
        <v>150.0</v>
      </c>
      <c r="I455" s="32">
        <f t="shared" si="1"/>
        <v>0.7731958763</v>
      </c>
      <c r="J455" s="32" t="str">
        <f>IF(I455 = "NA", "NA", IF(I455 = Summary!$F$5, "Equal", IF(I455&gt;Summary!$F$5, "Above", "Below")))</f>
        <v>Above</v>
      </c>
      <c r="K455" s="45">
        <f>IFERROR((I455 - Summary!$F$5)/$F$3, "NA")</f>
        <v>0.0003056486415</v>
      </c>
      <c r="L455" s="61" t="str">
        <f>VLOOKUP(B455,'Rating data'!$B$3:$D$682,3, False)</f>
        <v>#N/A</v>
      </c>
    </row>
    <row r="456" ht="14.25" customHeight="1">
      <c r="B456" s="41" t="s">
        <v>1502</v>
      </c>
      <c r="C456" s="30" t="s">
        <v>1503</v>
      </c>
      <c r="D456" s="42" t="s">
        <v>335</v>
      </c>
      <c r="E456" s="30" t="s">
        <v>6</v>
      </c>
      <c r="F456" s="31">
        <v>119.0</v>
      </c>
      <c r="G456" s="31">
        <v>119.0</v>
      </c>
      <c r="H456" s="31">
        <v>92.0</v>
      </c>
      <c r="I456" s="32">
        <f t="shared" si="1"/>
        <v>0.7731092437</v>
      </c>
      <c r="J456" s="32" t="str">
        <f>IF(I456 = "NA", "NA", IF(I456 = Summary!$F$5, "Equal", IF(I456&gt;Summary!$F$5, "Above", "Below")))</f>
        <v>Below</v>
      </c>
      <c r="K456" s="33">
        <f>IFERROR((I456 - Summary!$F$5)/$F$3, "NA")</f>
        <v>-0.0002468494503</v>
      </c>
      <c r="L456" s="61" t="str">
        <f>VLOOKUP(B456,'Rating data'!$B$3:$D$682,3, False)</f>
        <v>#N/A</v>
      </c>
    </row>
    <row r="457" ht="14.25" customHeight="1">
      <c r="B457" s="41" t="s">
        <v>1027</v>
      </c>
      <c r="C457" s="30" t="s">
        <v>1028</v>
      </c>
      <c r="D457" s="42" t="s">
        <v>72</v>
      </c>
      <c r="E457" s="30" t="s">
        <v>6</v>
      </c>
      <c r="F457" s="31">
        <v>119.0</v>
      </c>
      <c r="G457" s="31">
        <v>119.0</v>
      </c>
      <c r="H457" s="31">
        <v>92.0</v>
      </c>
      <c r="I457" s="32">
        <f t="shared" si="1"/>
        <v>0.7731092437</v>
      </c>
      <c r="J457" s="32" t="str">
        <f>IF(I457 = "NA", "NA", IF(I457 = Summary!$F$5, "Equal", IF(I457&gt;Summary!$F$5, "Above", "Below")))</f>
        <v>Below</v>
      </c>
      <c r="K457" s="45">
        <f>IFERROR((I457 - Summary!$F$5)/$F$3, "NA")</f>
        <v>-0.0002468494503</v>
      </c>
      <c r="L457" s="61" t="str">
        <f>VLOOKUP(B457,'Rating data'!$B$3:$D$682,3, False)</f>
        <v>C</v>
      </c>
    </row>
    <row r="458" ht="14.25" customHeight="1">
      <c r="B458" s="41" t="s">
        <v>949</v>
      </c>
      <c r="C458" s="30" t="s">
        <v>950</v>
      </c>
      <c r="D458" s="42" t="s">
        <v>178</v>
      </c>
      <c r="E458" s="30" t="s">
        <v>6</v>
      </c>
      <c r="F458" s="31">
        <v>303.0</v>
      </c>
      <c r="G458" s="31">
        <v>303.0</v>
      </c>
      <c r="H458" s="31">
        <v>234.0</v>
      </c>
      <c r="I458" s="32">
        <f t="shared" si="1"/>
        <v>0.7722772277</v>
      </c>
      <c r="J458" s="32" t="str">
        <f>IF(I458 = "NA", "NA", IF(I458 = Summary!$F$5, "Equal", IF(I458&gt;Summary!$F$5, "Above", "Below")))</f>
        <v>Below</v>
      </c>
      <c r="K458" s="33">
        <f>IFERROR((I458 - Summary!$F$5)/$F$3, "NA")</f>
        <v>-0.005553019242</v>
      </c>
      <c r="L458" s="61" t="str">
        <f>VLOOKUP(B458,'Rating data'!$B$3:$D$682,3, False)</f>
        <v>D</v>
      </c>
    </row>
    <row r="459" ht="14.25" customHeight="1">
      <c r="B459" s="41" t="s">
        <v>554</v>
      </c>
      <c r="C459" s="30" t="s">
        <v>555</v>
      </c>
      <c r="D459" s="42" t="s">
        <v>504</v>
      </c>
      <c r="E459" s="30" t="s">
        <v>6</v>
      </c>
      <c r="F459" s="31">
        <v>193.0</v>
      </c>
      <c r="G459" s="31">
        <v>193.0</v>
      </c>
      <c r="H459" s="31">
        <v>149.0</v>
      </c>
      <c r="I459" s="32">
        <f t="shared" si="1"/>
        <v>0.7720207254</v>
      </c>
      <c r="J459" s="32" t="str">
        <f>IF(I459 = "NA", "NA", IF(I459 = Summary!$F$5, "Equal", IF(I459&gt;Summary!$F$5, "Above", "Below")))</f>
        <v>Below</v>
      </c>
      <c r="K459" s="33">
        <f>IFERROR((I459 - Summary!$F$5)/$F$3, "NA")</f>
        <v>-0.007188859152</v>
      </c>
      <c r="L459" s="61" t="str">
        <f>VLOOKUP(B459,'Rating data'!$B$3:$D$682,3, False)</f>
        <v>C</v>
      </c>
    </row>
    <row r="460" ht="14.25" customHeight="1">
      <c r="B460" s="41" t="s">
        <v>642</v>
      </c>
      <c r="C460" s="30" t="s">
        <v>643</v>
      </c>
      <c r="D460" s="42" t="s">
        <v>67</v>
      </c>
      <c r="E460" s="30" t="s">
        <v>6</v>
      </c>
      <c r="F460" s="31">
        <v>250.0</v>
      </c>
      <c r="G460" s="31">
        <v>250.0</v>
      </c>
      <c r="H460" s="31">
        <v>193.0</v>
      </c>
      <c r="I460" s="32">
        <f t="shared" si="1"/>
        <v>0.772</v>
      </c>
      <c r="J460" s="32" t="str">
        <f>IF(I460 = "NA", "NA", IF(I460 = Summary!$F$5, "Equal", IF(I460&gt;Summary!$F$5, "Above", "Below")))</f>
        <v>Below</v>
      </c>
      <c r="K460" s="33">
        <f>IFERROR((I460 - Summary!$F$5)/$F$3, "NA")</f>
        <v>-0.007321035017</v>
      </c>
      <c r="L460" s="61" t="str">
        <f>VLOOKUP(B460,'Rating data'!$B$3:$D$682,3, False)</f>
        <v>B</v>
      </c>
    </row>
    <row r="461" ht="14.25" customHeight="1">
      <c r="B461" s="41" t="s">
        <v>1167</v>
      </c>
      <c r="C461" s="30" t="s">
        <v>1168</v>
      </c>
      <c r="D461" s="42" t="s">
        <v>192</v>
      </c>
      <c r="E461" s="30" t="s">
        <v>6</v>
      </c>
      <c r="F461" s="31">
        <v>289.0</v>
      </c>
      <c r="G461" s="31">
        <v>289.0</v>
      </c>
      <c r="H461" s="31">
        <v>223.0</v>
      </c>
      <c r="I461" s="32">
        <f t="shared" si="1"/>
        <v>0.7716262976</v>
      </c>
      <c r="J461" s="32" t="str">
        <f>IF(I461 = "NA", "NA", IF(I461 = Summary!$F$5, "Equal", IF(I461&gt;Summary!$F$5, "Above", "Below")))</f>
        <v>Below</v>
      </c>
      <c r="K461" s="45">
        <f>IFERROR((I461 - Summary!$F$5)/$F$3, "NA")</f>
        <v>-0.009704316785</v>
      </c>
      <c r="L461" s="61" t="str">
        <f>VLOOKUP(B461,'Rating data'!$B$3:$D$682,3, False)</f>
        <v>B</v>
      </c>
    </row>
    <row r="462" ht="14.25" customHeight="1">
      <c r="B462" s="41" t="s">
        <v>983</v>
      </c>
      <c r="C462" s="30" t="s">
        <v>984</v>
      </c>
      <c r="D462" s="42" t="s">
        <v>72</v>
      </c>
      <c r="E462" s="30" t="s">
        <v>6</v>
      </c>
      <c r="F462" s="31">
        <v>188.0</v>
      </c>
      <c r="G462" s="31">
        <v>188.0</v>
      </c>
      <c r="H462" s="31">
        <v>145.0</v>
      </c>
      <c r="I462" s="32">
        <f t="shared" si="1"/>
        <v>0.7712765957</v>
      </c>
      <c r="J462" s="32" t="str">
        <f>IF(I462 = "NA", "NA", IF(I462 = Summary!$F$5, "Equal", IF(I462&gt;Summary!$F$5, "Above", "Below")))</f>
        <v>Below</v>
      </c>
      <c r="K462" s="45">
        <f>IFERROR((I462 - Summary!$F$5)/$F$3, "NA")</f>
        <v>-0.01193453515</v>
      </c>
      <c r="L462" s="61" t="str">
        <f>VLOOKUP(B462,'Rating data'!$B$3:$D$682,3, False)</f>
        <v>C</v>
      </c>
    </row>
    <row r="463" ht="14.25" customHeight="1">
      <c r="B463" s="41" t="s">
        <v>367</v>
      </c>
      <c r="C463" s="30" t="s">
        <v>368</v>
      </c>
      <c r="D463" s="42" t="s">
        <v>369</v>
      </c>
      <c r="E463" s="30" t="s">
        <v>7</v>
      </c>
      <c r="F463" s="31">
        <v>83.0</v>
      </c>
      <c r="G463" s="31">
        <v>83.0</v>
      </c>
      <c r="H463" s="31">
        <v>64.0</v>
      </c>
      <c r="I463" s="32">
        <f t="shared" si="1"/>
        <v>0.7710843373</v>
      </c>
      <c r="J463" s="31" t="str">
        <f>IF(I463 = "NA", "NA", IF(I463 = Summary!$F$6, "Equal", IF(I463&gt;Summary!$F$6, "Above", "Below")))</f>
        <v>Above</v>
      </c>
      <c r="K463" s="43">
        <f>IFERROR((I463 - Summary!$F$6)/$G$3, "NA")</f>
        <v>0.103441388</v>
      </c>
    </row>
    <row r="464" ht="14.25" customHeight="1">
      <c r="B464" s="41" t="s">
        <v>1105</v>
      </c>
      <c r="C464" s="30" t="s">
        <v>1106</v>
      </c>
      <c r="D464" s="42" t="s">
        <v>36</v>
      </c>
      <c r="E464" s="30" t="s">
        <v>6</v>
      </c>
      <c r="F464" s="31">
        <v>288.0</v>
      </c>
      <c r="G464" s="31">
        <v>288.0</v>
      </c>
      <c r="H464" s="31">
        <v>222.0</v>
      </c>
      <c r="I464" s="32">
        <f t="shared" si="1"/>
        <v>0.7708333333</v>
      </c>
      <c r="J464" s="32" t="str">
        <f>IF(I464 = "NA", "NA", IF(I464 = Summary!$F$5, "Equal", IF(I464&gt;Summary!$F$5, "Above", "Below")))</f>
        <v>Below</v>
      </c>
      <c r="K464" s="33">
        <f>IFERROR((I464 - Summary!$F$5)/$F$3, "NA")</f>
        <v>-0.01476143473</v>
      </c>
      <c r="L464" s="61" t="str">
        <f>VLOOKUP(B464,'Rating data'!$B$3:$D$682,3, False)</f>
        <v>A</v>
      </c>
    </row>
    <row r="465" ht="14.25" customHeight="1">
      <c r="B465" s="41" t="s">
        <v>1504</v>
      </c>
      <c r="C465" s="30" t="s">
        <v>1505</v>
      </c>
      <c r="D465" s="42" t="s">
        <v>369</v>
      </c>
      <c r="E465" s="30" t="s">
        <v>6</v>
      </c>
      <c r="F465" s="31">
        <v>48.0</v>
      </c>
      <c r="G465" s="31">
        <v>48.0</v>
      </c>
      <c r="H465" s="31">
        <v>37.0</v>
      </c>
      <c r="I465" s="32">
        <f t="shared" si="1"/>
        <v>0.7708333333</v>
      </c>
      <c r="J465" s="32" t="str">
        <f>IF(I465 = "NA", "NA", IF(I465 = Summary!$F$5, "Equal", IF(I465&gt;Summary!$F$5, "Above", "Below")))</f>
        <v>Below</v>
      </c>
      <c r="K465" s="45">
        <f>IFERROR((I465 - Summary!$F$5)/$F$3, "NA")</f>
        <v>-0.01476143473</v>
      </c>
      <c r="L465" s="61" t="str">
        <f>VLOOKUP(B465,'Rating data'!$B$3:$D$682,3, False)</f>
        <v>#N/A</v>
      </c>
    </row>
    <row r="466" ht="14.25" customHeight="1">
      <c r="B466" s="41" t="s">
        <v>875</v>
      </c>
      <c r="C466" s="30" t="s">
        <v>876</v>
      </c>
      <c r="D466" s="42" t="s">
        <v>1447</v>
      </c>
      <c r="E466" s="30" t="s">
        <v>6</v>
      </c>
      <c r="F466" s="31">
        <v>192.0</v>
      </c>
      <c r="G466" s="31">
        <v>192.0</v>
      </c>
      <c r="H466" s="31">
        <v>148.0</v>
      </c>
      <c r="I466" s="32">
        <f t="shared" si="1"/>
        <v>0.7708333333</v>
      </c>
      <c r="J466" s="32" t="str">
        <f>IF(I466 = "NA", "NA", IF(I466 = Summary!$F$5, "Equal", IF(I466&gt;Summary!$F$5, "Above", "Below")))</f>
        <v>Below</v>
      </c>
      <c r="K466" s="45">
        <f>IFERROR((I466 - Summary!$F$5)/$F$3, "NA")</f>
        <v>-0.01476143473</v>
      </c>
      <c r="L466" s="61" t="str">
        <f>VLOOKUP(B466,'Rating data'!$B$3:$D$682,3, False)</f>
        <v>C</v>
      </c>
    </row>
    <row r="467" ht="14.25" customHeight="1">
      <c r="B467" s="41" t="s">
        <v>995</v>
      </c>
      <c r="C467" s="30" t="s">
        <v>996</v>
      </c>
      <c r="D467" s="42" t="s">
        <v>173</v>
      </c>
      <c r="E467" s="30" t="s">
        <v>6</v>
      </c>
      <c r="F467" s="31">
        <v>191.0</v>
      </c>
      <c r="G467" s="31">
        <v>191.0</v>
      </c>
      <c r="H467" s="31">
        <v>147.0</v>
      </c>
      <c r="I467" s="32">
        <f t="shared" si="1"/>
        <v>0.7696335079</v>
      </c>
      <c r="J467" s="32" t="str">
        <f>IF(I467 = "NA", "NA", IF(I467 = Summary!$F$5, "Equal", IF(I467&gt;Summary!$F$5, "Above", "Below")))</f>
        <v>Below</v>
      </c>
      <c r="K467" s="45">
        <f>IFERROR((I467 - Summary!$F$5)/$F$3, "NA")</f>
        <v>-0.0224133043</v>
      </c>
      <c r="L467" s="61" t="str">
        <f>VLOOKUP(B467,'Rating data'!$B$3:$D$682,3, False)</f>
        <v>B</v>
      </c>
    </row>
    <row r="468" ht="14.25" customHeight="1">
      <c r="B468" s="41" t="s">
        <v>1506</v>
      </c>
      <c r="C468" s="30" t="s">
        <v>1507</v>
      </c>
      <c r="D468" s="42" t="s">
        <v>28</v>
      </c>
      <c r="E468" s="30" t="s">
        <v>6</v>
      </c>
      <c r="F468" s="31">
        <v>39.0</v>
      </c>
      <c r="G468" s="31">
        <v>39.0</v>
      </c>
      <c r="H468" s="31">
        <v>30.0</v>
      </c>
      <c r="I468" s="32">
        <f t="shared" si="1"/>
        <v>0.7692307692</v>
      </c>
      <c r="J468" s="32" t="str">
        <f>IF(I468 = "NA", "NA", IF(I468 = Summary!$F$5, "Equal", IF(I468&gt;Summary!$F$5, "Above", "Below")))</f>
        <v>Below</v>
      </c>
      <c r="K468" s="45">
        <f>IFERROR((I468 - Summary!$F$5)/$F$3, "NA")</f>
        <v>-0.02498176402</v>
      </c>
      <c r="L468" s="61" t="str">
        <f>VLOOKUP(B468,'Rating data'!$B$3:$D$682,3, False)</f>
        <v>#N/A</v>
      </c>
    </row>
    <row r="469" ht="14.25" customHeight="1">
      <c r="B469" s="41" t="s">
        <v>370</v>
      </c>
      <c r="C469" s="30" t="s">
        <v>371</v>
      </c>
      <c r="D469" s="42" t="s">
        <v>67</v>
      </c>
      <c r="E469" s="30" t="s">
        <v>7</v>
      </c>
      <c r="F469" s="31">
        <v>65.0</v>
      </c>
      <c r="G469" s="31">
        <v>65.0</v>
      </c>
      <c r="H469" s="31">
        <v>50.0</v>
      </c>
      <c r="I469" s="32">
        <f t="shared" si="1"/>
        <v>0.7692307692</v>
      </c>
      <c r="J469" s="31" t="str">
        <f>IF(I469 = "NA", "NA", IF(I469 = Summary!$F$6, "Equal", IF(I469&gt;Summary!$F$6, "Above", "Below")))</f>
        <v>Above</v>
      </c>
      <c r="K469" s="43">
        <f>IFERROR((I469 - Summary!$F$6)/$G$3, "NA")</f>
        <v>0.09472385041</v>
      </c>
    </row>
    <row r="470" ht="14.25" customHeight="1">
      <c r="B470" s="41" t="s">
        <v>977</v>
      </c>
      <c r="C470" s="30" t="s">
        <v>978</v>
      </c>
      <c r="D470" s="42" t="s">
        <v>42</v>
      </c>
      <c r="E470" s="30" t="s">
        <v>6</v>
      </c>
      <c r="F470" s="31">
        <v>121.0</v>
      </c>
      <c r="G470" s="31">
        <v>121.0</v>
      </c>
      <c r="H470" s="31">
        <v>93.0</v>
      </c>
      <c r="I470" s="32">
        <f t="shared" si="1"/>
        <v>0.7685950413</v>
      </c>
      <c r="J470" s="32" t="str">
        <f>IF(I470 = "NA", "NA", IF(I470 = Summary!$F$5, "Equal", IF(I470&gt;Summary!$F$5, "Above", "Below")))</f>
        <v>Below</v>
      </c>
      <c r="K470" s="33">
        <f>IFERROR((I470 - Summary!$F$5)/$F$3, "NA")</f>
        <v>-0.02903610952</v>
      </c>
      <c r="L470" s="61" t="str">
        <f>VLOOKUP(B470,'Rating data'!$B$3:$D$682,3, False)</f>
        <v>C</v>
      </c>
    </row>
    <row r="471" ht="14.25" customHeight="1">
      <c r="B471" s="41" t="s">
        <v>1143</v>
      </c>
      <c r="C471" s="30" t="s">
        <v>1144</v>
      </c>
      <c r="D471" s="42" t="s">
        <v>110</v>
      </c>
      <c r="E471" s="30" t="s">
        <v>6</v>
      </c>
      <c r="F471" s="31">
        <v>242.0</v>
      </c>
      <c r="G471" s="31">
        <v>242.0</v>
      </c>
      <c r="H471" s="31">
        <v>186.0</v>
      </c>
      <c r="I471" s="32">
        <f t="shared" si="1"/>
        <v>0.7685950413</v>
      </c>
      <c r="J471" s="32" t="str">
        <f>IF(I471 = "NA", "NA", IF(I471 = Summary!$F$5, "Equal", IF(I471&gt;Summary!$F$5, "Above", "Below")))</f>
        <v>Below</v>
      </c>
      <c r="K471" s="33">
        <f>IFERROR((I471 - Summary!$F$5)/$F$3, "NA")</f>
        <v>-0.02903610952</v>
      </c>
      <c r="L471" s="61" t="str">
        <f>VLOOKUP(B471,'Rating data'!$B$3:$D$682,3, False)</f>
        <v>C</v>
      </c>
    </row>
    <row r="472" ht="14.25" customHeight="1">
      <c r="B472" s="41" t="s">
        <v>372</v>
      </c>
      <c r="C472" s="30" t="s">
        <v>373</v>
      </c>
      <c r="D472" s="42" t="s">
        <v>36</v>
      </c>
      <c r="E472" s="30" t="s">
        <v>7</v>
      </c>
      <c r="F472" s="31">
        <v>56.0</v>
      </c>
      <c r="G472" s="31">
        <v>56.0</v>
      </c>
      <c r="H472" s="31">
        <v>43.0</v>
      </c>
      <c r="I472" s="32">
        <f t="shared" si="1"/>
        <v>0.7678571429</v>
      </c>
      <c r="J472" s="31" t="str">
        <f>IF(I472 = "NA", "NA", IF(I472 = Summary!$F$6, "Equal", IF(I472&gt;Summary!$F$6, "Above", "Below")))</f>
        <v>Above</v>
      </c>
      <c r="K472" s="43">
        <f>IFERROR((I472 - Summary!$F$6)/$G$3, "NA")</f>
        <v>0.0882635324</v>
      </c>
    </row>
    <row r="473" ht="14.25" customHeight="1">
      <c r="B473" s="41" t="s">
        <v>627</v>
      </c>
      <c r="C473" s="30" t="s">
        <v>628</v>
      </c>
      <c r="D473" s="42" t="s">
        <v>149</v>
      </c>
      <c r="E473" s="30" t="s">
        <v>6</v>
      </c>
      <c r="F473" s="31">
        <v>413.0</v>
      </c>
      <c r="G473" s="31">
        <v>413.0</v>
      </c>
      <c r="H473" s="31">
        <v>317.0</v>
      </c>
      <c r="I473" s="32">
        <f t="shared" si="1"/>
        <v>0.7675544794</v>
      </c>
      <c r="J473" s="32" t="str">
        <f>IF(I473 = "NA", "NA", IF(I473 = Summary!$F$5, "Equal", IF(I473&gt;Summary!$F$5, "Above", "Below")))</f>
        <v>Below</v>
      </c>
      <c r="K473" s="33">
        <f>IFERROR((I473 - Summary!$F$5)/$F$3, "NA")</f>
        <v>-0.03567227794</v>
      </c>
      <c r="L473" s="61" t="str">
        <f>VLOOKUP(B473,'Rating data'!$B$3:$D$682,3, False)</f>
        <v>A</v>
      </c>
    </row>
    <row r="474" ht="14.25" customHeight="1">
      <c r="B474" s="41" t="s">
        <v>650</v>
      </c>
      <c r="C474" s="30" t="s">
        <v>651</v>
      </c>
      <c r="D474" s="42" t="s">
        <v>92</v>
      </c>
      <c r="E474" s="30" t="s">
        <v>6</v>
      </c>
      <c r="F474" s="31">
        <v>275.0</v>
      </c>
      <c r="G474" s="31">
        <v>275.0</v>
      </c>
      <c r="H474" s="31">
        <v>211.0</v>
      </c>
      <c r="I474" s="32">
        <f t="shared" si="1"/>
        <v>0.7672727273</v>
      </c>
      <c r="J474" s="32" t="str">
        <f>IF(I474 = "NA", "NA", IF(I474 = Summary!$F$5, "Equal", IF(I474&gt;Summary!$F$5, "Above", "Below")))</f>
        <v>Below</v>
      </c>
      <c r="K474" s="45">
        <f>IFERROR((I474 - Summary!$F$5)/$F$3, "NA")</f>
        <v>-0.03746914816</v>
      </c>
      <c r="L474" s="61" t="str">
        <f>VLOOKUP(B474,'Rating data'!$B$3:$D$682,3, False)</f>
        <v>C</v>
      </c>
    </row>
    <row r="475" ht="14.25" customHeight="1">
      <c r="B475" s="41" t="s">
        <v>1287</v>
      </c>
      <c r="C475" s="30" t="s">
        <v>1288</v>
      </c>
      <c r="D475" s="42" t="s">
        <v>1459</v>
      </c>
      <c r="E475" s="30" t="s">
        <v>6</v>
      </c>
      <c r="F475" s="31">
        <v>189.0</v>
      </c>
      <c r="G475" s="31">
        <v>189.0</v>
      </c>
      <c r="H475" s="31">
        <v>145.0</v>
      </c>
      <c r="I475" s="32">
        <f t="shared" si="1"/>
        <v>0.7671957672</v>
      </c>
      <c r="J475" s="32" t="str">
        <f>IF(I475 = "NA", "NA", IF(I475 = Summary!$F$5, "Equal", IF(I475&gt;Summary!$F$5, "Above", "Below")))</f>
        <v>Below</v>
      </c>
      <c r="K475" s="33">
        <f>IFERROR((I475 - Summary!$F$5)/$F$3, "NA")</f>
        <v>-0.03795995993</v>
      </c>
      <c r="L475" s="61" t="str">
        <f>VLOOKUP(B475,'Rating data'!$B$3:$D$682,3, False)</f>
        <v>C</v>
      </c>
    </row>
    <row r="476" ht="14.25" customHeight="1">
      <c r="B476" s="41" t="s">
        <v>374</v>
      </c>
      <c r="C476" s="30" t="s">
        <v>375</v>
      </c>
      <c r="D476" s="42" t="s">
        <v>354</v>
      </c>
      <c r="E476" s="30" t="s">
        <v>7</v>
      </c>
      <c r="F476" s="31">
        <v>60.0</v>
      </c>
      <c r="G476" s="31">
        <v>60.0</v>
      </c>
      <c r="H476" s="31">
        <v>46.0</v>
      </c>
      <c r="I476" s="32">
        <f t="shared" si="1"/>
        <v>0.7666666667</v>
      </c>
      <c r="J476" s="31" t="str">
        <f>IF(I476 = "NA", "NA", IF(I476 = Summary!$F$6, "Equal", IF(I476&gt;Summary!$F$6, "Above", "Below")))</f>
        <v>Above</v>
      </c>
      <c r="K476" s="43">
        <f>IFERROR((I476 - Summary!$F$6)/$G$3, "NA")</f>
        <v>0.08266459012</v>
      </c>
    </row>
    <row r="477" ht="14.25" customHeight="1">
      <c r="B477" s="41" t="s">
        <v>1283</v>
      </c>
      <c r="C477" s="30" t="s">
        <v>1284</v>
      </c>
      <c r="D477" s="42" t="s">
        <v>72</v>
      </c>
      <c r="E477" s="30" t="s">
        <v>6</v>
      </c>
      <c r="F477" s="31">
        <v>325.0</v>
      </c>
      <c r="G477" s="31">
        <v>325.0</v>
      </c>
      <c r="H477" s="31">
        <v>249.0</v>
      </c>
      <c r="I477" s="32">
        <f t="shared" si="1"/>
        <v>0.7661538462</v>
      </c>
      <c r="J477" s="32" t="str">
        <f>IF(I477 = "NA", "NA", IF(I477 = Summary!$F$5, "Equal", IF(I477&gt;Summary!$F$5, "Above", "Below")))</f>
        <v>Below</v>
      </c>
      <c r="K477" s="45">
        <f>IFERROR((I477 - Summary!$F$5)/$F$3, "NA")</f>
        <v>-0.04460479624</v>
      </c>
      <c r="L477" s="61" t="str">
        <f>VLOOKUP(B477,'Rating data'!$B$3:$D$682,3, False)</f>
        <v>C</v>
      </c>
    </row>
    <row r="478" ht="14.25" customHeight="1">
      <c r="B478" s="41" t="s">
        <v>919</v>
      </c>
      <c r="C478" s="30" t="s">
        <v>920</v>
      </c>
      <c r="D478" s="42" t="s">
        <v>86</v>
      </c>
      <c r="E478" s="30" t="s">
        <v>6</v>
      </c>
      <c r="F478" s="31">
        <v>175.0</v>
      </c>
      <c r="G478" s="31">
        <v>175.0</v>
      </c>
      <c r="H478" s="31">
        <v>134.0</v>
      </c>
      <c r="I478" s="32">
        <f t="shared" si="1"/>
        <v>0.7657142857</v>
      </c>
      <c r="J478" s="32" t="str">
        <f>IF(I478 = "NA", "NA", IF(I478 = Summary!$F$5, "Equal", IF(I478&gt;Summary!$F$5, "Above", "Below")))</f>
        <v>Below</v>
      </c>
      <c r="K478" s="45">
        <f>IFERROR((I478 - Summary!$F$5)/$F$3, "NA")</f>
        <v>-0.04740808656</v>
      </c>
      <c r="L478" s="61" t="str">
        <f>VLOOKUP(B478,'Rating data'!$B$3:$D$682,3, False)</f>
        <v>C</v>
      </c>
    </row>
    <row r="479" ht="14.25" customHeight="1">
      <c r="B479" s="41" t="s">
        <v>1508</v>
      </c>
      <c r="C479" s="30" t="s">
        <v>1509</v>
      </c>
      <c r="D479" s="42" t="s">
        <v>131</v>
      </c>
      <c r="E479" s="30" t="s">
        <v>6</v>
      </c>
      <c r="F479" s="31">
        <v>119.0</v>
      </c>
      <c r="G479" s="31">
        <v>119.0</v>
      </c>
      <c r="H479" s="31">
        <v>91.0</v>
      </c>
      <c r="I479" s="32">
        <f t="shared" si="1"/>
        <v>0.7647058824</v>
      </c>
      <c r="J479" s="32" t="str">
        <f>IF(I479 = "NA", "NA", IF(I479 = Summary!$F$5, "Equal", IF(I479&gt;Summary!$F$5, "Above", "Below")))</f>
        <v>Below</v>
      </c>
      <c r="K479" s="33">
        <f>IFERROR((I479 - Summary!$F$5)/$F$3, "NA")</f>
        <v>-0.05383916435</v>
      </c>
      <c r="L479" s="61" t="str">
        <f>VLOOKUP(B479,'Rating data'!$B$3:$D$682,3, False)</f>
        <v>#N/A</v>
      </c>
    </row>
    <row r="480" ht="14.25" customHeight="1">
      <c r="B480" s="41" t="s">
        <v>376</v>
      </c>
      <c r="C480" s="30" t="s">
        <v>377</v>
      </c>
      <c r="D480" s="42" t="s">
        <v>45</v>
      </c>
      <c r="E480" s="30" t="s">
        <v>7</v>
      </c>
      <c r="F480" s="31">
        <v>136.0</v>
      </c>
      <c r="G480" s="31">
        <v>136.0</v>
      </c>
      <c r="H480" s="31">
        <v>104.0</v>
      </c>
      <c r="I480" s="32">
        <f t="shared" si="1"/>
        <v>0.7647058824</v>
      </c>
      <c r="J480" s="31" t="str">
        <f>IF(I480 = "NA", "NA", IF(I480 = Summary!$F$6, "Equal", IF(I480&gt;Summary!$F$6, "Above", "Below")))</f>
        <v>Above</v>
      </c>
      <c r="K480" s="44">
        <f>IFERROR((I480 - Summary!$F$6)/$G$3, "NA")</f>
        <v>0.07344280285</v>
      </c>
    </row>
    <row r="481" ht="14.25" customHeight="1">
      <c r="B481" s="41" t="s">
        <v>378</v>
      </c>
      <c r="C481" s="30" t="s">
        <v>379</v>
      </c>
      <c r="D481" s="42" t="s">
        <v>83</v>
      </c>
      <c r="E481" s="30" t="s">
        <v>7</v>
      </c>
      <c r="F481" s="31">
        <v>34.0</v>
      </c>
      <c r="G481" s="31">
        <v>34.0</v>
      </c>
      <c r="H481" s="31">
        <v>26.0</v>
      </c>
      <c r="I481" s="32">
        <f t="shared" si="1"/>
        <v>0.7647058824</v>
      </c>
      <c r="J481" s="31" t="str">
        <f>IF(I481 = "NA", "NA", IF(I481 = Summary!$F$6, "Equal", IF(I481&gt;Summary!$F$6, "Above", "Below")))</f>
        <v>Above</v>
      </c>
      <c r="K481" s="43">
        <f>IFERROR((I481 - Summary!$F$6)/$G$3, "NA")</f>
        <v>0.07344280285</v>
      </c>
    </row>
    <row r="482" ht="14.25" customHeight="1">
      <c r="B482" s="41" t="s">
        <v>969</v>
      </c>
      <c r="C482" s="30" t="s">
        <v>970</v>
      </c>
      <c r="D482" s="42" t="s">
        <v>39</v>
      </c>
      <c r="E482" s="30" t="s">
        <v>6</v>
      </c>
      <c r="F482" s="31">
        <v>186.0</v>
      </c>
      <c r="G482" s="31">
        <v>186.0</v>
      </c>
      <c r="H482" s="31">
        <v>142.0</v>
      </c>
      <c r="I482" s="32">
        <f t="shared" si="1"/>
        <v>0.7634408602</v>
      </c>
      <c r="J482" s="32" t="str">
        <f>IF(I482 = "NA", "NA", IF(I482 = Summary!$F$5, "Equal", IF(I482&gt;Summary!$F$5, "Above", "Below")))</f>
        <v>Below</v>
      </c>
      <c r="K482" s="33">
        <f>IFERROR((I482 - Summary!$F$5)/$F$3, "NA")</f>
        <v>-0.06190682465</v>
      </c>
      <c r="L482" s="61" t="str">
        <f>VLOOKUP(B482,'Rating data'!$B$3:$D$682,3, False)</f>
        <v>B</v>
      </c>
    </row>
    <row r="483" ht="14.25" customHeight="1">
      <c r="B483" s="41" t="s">
        <v>380</v>
      </c>
      <c r="C483" s="30" t="s">
        <v>381</v>
      </c>
      <c r="D483" s="42" t="s">
        <v>156</v>
      </c>
      <c r="E483" s="30" t="s">
        <v>7</v>
      </c>
      <c r="F483" s="31">
        <v>38.0</v>
      </c>
      <c r="G483" s="31">
        <v>38.0</v>
      </c>
      <c r="H483" s="31">
        <v>29.0</v>
      </c>
      <c r="I483" s="32">
        <f t="shared" si="1"/>
        <v>0.7631578947</v>
      </c>
      <c r="J483" s="31" t="str">
        <f>IF(I483 = "NA", "NA", IF(I483 = Summary!$F$6, "Equal", IF(I483&gt;Summary!$F$6, "Above", "Below")))</f>
        <v>Above</v>
      </c>
      <c r="K483" s="43">
        <f>IFERROR((I483 - Summary!$F$6)/$G$3, "NA")</f>
        <v>0.06616244447</v>
      </c>
    </row>
    <row r="484" ht="14.25" customHeight="1">
      <c r="B484" s="41" t="s">
        <v>895</v>
      </c>
      <c r="C484" s="30" t="s">
        <v>896</v>
      </c>
      <c r="D484" s="42" t="s">
        <v>61</v>
      </c>
      <c r="E484" s="30" t="s">
        <v>6</v>
      </c>
      <c r="F484" s="31">
        <v>236.0</v>
      </c>
      <c r="G484" s="31">
        <v>236.0</v>
      </c>
      <c r="H484" s="31">
        <v>180.0</v>
      </c>
      <c r="I484" s="32">
        <f t="shared" si="1"/>
        <v>0.7627118644</v>
      </c>
      <c r="J484" s="32" t="str">
        <f>IF(I484 = "NA", "NA", IF(I484 = Summary!$F$5, "Equal", IF(I484&gt;Summary!$F$5, "Above", "Below")))</f>
        <v>Below</v>
      </c>
      <c r="K484" s="33">
        <f>IFERROR((I484 - Summary!$F$5)/$F$3, "NA")</f>
        <v>-0.06655598483</v>
      </c>
      <c r="L484" s="61" t="str">
        <f>VLOOKUP(B484,'Rating data'!$B$3:$D$682,3, False)</f>
        <v>#N/A</v>
      </c>
    </row>
    <row r="485" ht="14.25" customHeight="1">
      <c r="B485" s="41" t="s">
        <v>466</v>
      </c>
      <c r="C485" s="30" t="s">
        <v>467</v>
      </c>
      <c r="D485" s="42" t="s">
        <v>72</v>
      </c>
      <c r="E485" s="30" t="s">
        <v>6</v>
      </c>
      <c r="F485" s="31">
        <v>198.0</v>
      </c>
      <c r="G485" s="31">
        <v>198.0</v>
      </c>
      <c r="H485" s="31">
        <v>151.0</v>
      </c>
      <c r="I485" s="32">
        <f t="shared" si="1"/>
        <v>0.7626262626</v>
      </c>
      <c r="J485" s="32" t="str">
        <f>IF(I485 = "NA", "NA", IF(I485 = Summary!$F$5, "Equal", IF(I485&gt;Summary!$F$5, "Above", "Below")))</f>
        <v>Below</v>
      </c>
      <c r="K485" s="33">
        <f>IFERROR((I485 - Summary!$F$5)/$F$3, "NA")</f>
        <v>-0.06710190894</v>
      </c>
      <c r="L485" s="61" t="str">
        <f>VLOOKUP(B485,'Rating data'!$B$3:$D$682,3, False)</f>
        <v>A</v>
      </c>
    </row>
    <row r="486" ht="14.25" customHeight="1">
      <c r="B486" s="41" t="s">
        <v>509</v>
      </c>
      <c r="C486" s="30" t="s">
        <v>510</v>
      </c>
      <c r="D486" s="42" t="s">
        <v>72</v>
      </c>
      <c r="E486" s="30" t="s">
        <v>6</v>
      </c>
      <c r="F486" s="31">
        <v>265.0</v>
      </c>
      <c r="G486" s="31">
        <v>265.0</v>
      </c>
      <c r="H486" s="31">
        <v>202.0</v>
      </c>
      <c r="I486" s="32">
        <f t="shared" si="1"/>
        <v>0.7622641509</v>
      </c>
      <c r="J486" s="32" t="str">
        <f>IF(I486 = "NA", "NA", IF(I486 = Summary!$F$5, "Equal", IF(I486&gt;Summary!$F$5, "Above", "Below")))</f>
        <v>Below</v>
      </c>
      <c r="K486" s="33">
        <f>IFERROR((I486 - Summary!$F$5)/$F$3, "NA")</f>
        <v>-0.06941127094</v>
      </c>
      <c r="L486" s="61" t="str">
        <f>VLOOKUP(B486,'Rating data'!$B$3:$D$682,3, False)</f>
        <v>C</v>
      </c>
    </row>
    <row r="487" ht="14.25" customHeight="1">
      <c r="B487" s="41" t="s">
        <v>1021</v>
      </c>
      <c r="C487" s="30" t="s">
        <v>1022</v>
      </c>
      <c r="D487" s="42" t="s">
        <v>42</v>
      </c>
      <c r="E487" s="30" t="s">
        <v>6</v>
      </c>
      <c r="F487" s="31">
        <v>126.0</v>
      </c>
      <c r="G487" s="31">
        <v>126.0</v>
      </c>
      <c r="H487" s="31">
        <v>96.0</v>
      </c>
      <c r="I487" s="32">
        <f t="shared" si="1"/>
        <v>0.7619047619</v>
      </c>
      <c r="J487" s="32" t="str">
        <f>IF(I487 = "NA", "NA", IF(I487 = Summary!$F$5, "Equal", IF(I487&gt;Summary!$F$5, "Above", "Below")))</f>
        <v>Below</v>
      </c>
      <c r="K487" s="45">
        <f>IFERROR((I487 - Summary!$F$5)/$F$3, "NA")</f>
        <v>-0.07170326931</v>
      </c>
      <c r="L487" s="61" t="str">
        <f>VLOOKUP(B487,'Rating data'!$B$3:$D$682,3, False)</f>
        <v>D</v>
      </c>
    </row>
    <row r="488" ht="14.25" customHeight="1">
      <c r="B488" s="41" t="s">
        <v>382</v>
      </c>
      <c r="C488" s="30" t="s">
        <v>383</v>
      </c>
      <c r="D488" s="42" t="s">
        <v>384</v>
      </c>
      <c r="E488" s="30" t="s">
        <v>7</v>
      </c>
      <c r="F488" s="31">
        <v>42.0</v>
      </c>
      <c r="G488" s="31">
        <v>42.0</v>
      </c>
      <c r="H488" s="31">
        <v>32.0</v>
      </c>
      <c r="I488" s="32">
        <f t="shared" si="1"/>
        <v>0.7619047619</v>
      </c>
      <c r="J488" s="31" t="str">
        <f>IF(I488 = "NA", "NA", IF(I488 = Summary!$F$6, "Equal", IF(I488&gt;Summary!$F$6, "Above", "Below")))</f>
        <v>Above</v>
      </c>
      <c r="K488" s="44">
        <f>IFERROR((I488 - Summary!$F$6)/$G$3, "NA")</f>
        <v>0.06026882102</v>
      </c>
    </row>
    <row r="489" ht="14.25" customHeight="1">
      <c r="B489" s="41" t="s">
        <v>575</v>
      </c>
      <c r="C489" s="30" t="s">
        <v>576</v>
      </c>
      <c r="D489" s="42" t="s">
        <v>51</v>
      </c>
      <c r="E489" s="30" t="s">
        <v>6</v>
      </c>
      <c r="F489" s="31">
        <v>130.0</v>
      </c>
      <c r="G489" s="31">
        <v>130.0</v>
      </c>
      <c r="H489" s="31">
        <v>99.0</v>
      </c>
      <c r="I489" s="32">
        <f t="shared" si="1"/>
        <v>0.7615384615</v>
      </c>
      <c r="J489" s="32" t="str">
        <f>IF(I489 = "NA", "NA", IF(I489 = Summary!$F$5, "Equal", IF(I489&gt;Summary!$F$5, "Above", "Below")))</f>
        <v>Below</v>
      </c>
      <c r="K489" s="45">
        <f>IFERROR((I489 - Summary!$F$5)/$F$3, "NA")</f>
        <v>-0.07403934458</v>
      </c>
      <c r="L489" s="61" t="str">
        <f>VLOOKUP(B489,'Rating data'!$B$3:$D$682,3, False)</f>
        <v>D</v>
      </c>
    </row>
    <row r="490" ht="14.25" customHeight="1">
      <c r="B490" s="41" t="s">
        <v>511</v>
      </c>
      <c r="C490" s="30" t="s">
        <v>512</v>
      </c>
      <c r="D490" s="42" t="s">
        <v>48</v>
      </c>
      <c r="E490" s="30" t="s">
        <v>6</v>
      </c>
      <c r="F490" s="31">
        <v>184.0</v>
      </c>
      <c r="G490" s="31">
        <v>184.0</v>
      </c>
      <c r="H490" s="31">
        <v>140.0</v>
      </c>
      <c r="I490" s="32">
        <f t="shared" si="1"/>
        <v>0.7608695652</v>
      </c>
      <c r="J490" s="32" t="str">
        <f>IF(I490 = "NA", "NA", IF(I490 = Summary!$F$5, "Equal", IF(I490&gt;Summary!$F$5, "Above", "Below")))</f>
        <v>Below</v>
      </c>
      <c r="K490" s="33">
        <f>IFERROR((I490 - Summary!$F$5)/$F$3, "NA")</f>
        <v>-0.07830522115</v>
      </c>
      <c r="L490" s="61" t="str">
        <f>VLOOKUP(B490,'Rating data'!$B$3:$D$682,3, False)</f>
        <v>A</v>
      </c>
    </row>
    <row r="491" ht="14.25" customHeight="1">
      <c r="B491" s="41" t="s">
        <v>401</v>
      </c>
      <c r="C491" s="30" t="s">
        <v>402</v>
      </c>
      <c r="D491" s="42" t="s">
        <v>31</v>
      </c>
      <c r="E491" s="30" t="s">
        <v>6</v>
      </c>
      <c r="F491" s="31">
        <v>71.0</v>
      </c>
      <c r="G491" s="31">
        <v>71.0</v>
      </c>
      <c r="H491" s="31">
        <v>54.0</v>
      </c>
      <c r="I491" s="32">
        <f t="shared" si="1"/>
        <v>0.7605633803</v>
      </c>
      <c r="J491" s="32" t="str">
        <f>IF(I491 = "NA", "NA", IF(I491 = Summary!$F$5, "Equal", IF(I491&gt;Summary!$F$5, "Above", "Below")))</f>
        <v>Below</v>
      </c>
      <c r="K491" s="33">
        <f>IFERROR((I491 - Summary!$F$5)/$F$3, "NA")</f>
        <v>-0.08025791113</v>
      </c>
      <c r="L491" s="61" t="str">
        <f>VLOOKUP(B491,'Rating data'!$B$3:$D$682,3, False)</f>
        <v>#N/A</v>
      </c>
    </row>
    <row r="492" ht="14.25" customHeight="1">
      <c r="B492" s="41" t="s">
        <v>385</v>
      </c>
      <c r="C492" s="30" t="s">
        <v>386</v>
      </c>
      <c r="D492" s="42" t="s">
        <v>72</v>
      </c>
      <c r="E492" s="30" t="s">
        <v>7</v>
      </c>
      <c r="F492" s="31">
        <v>133.0</v>
      </c>
      <c r="G492" s="31">
        <v>133.0</v>
      </c>
      <c r="H492" s="31">
        <v>101.0</v>
      </c>
      <c r="I492" s="32">
        <f t="shared" si="1"/>
        <v>0.7593984962</v>
      </c>
      <c r="J492" s="31" t="str">
        <f>IF(I492 = "NA", "NA", IF(I492 = Summary!$F$6, "Equal", IF(I492&gt;Summary!$F$6, "Above", "Below")))</f>
        <v>Above</v>
      </c>
      <c r="K492" s="44">
        <f>IFERROR((I492 - Summary!$F$6)/$G$3, "NA")</f>
        <v>0.04848157412</v>
      </c>
    </row>
    <row r="493" ht="14.25" customHeight="1">
      <c r="B493" s="41" t="s">
        <v>387</v>
      </c>
      <c r="C493" s="30" t="s">
        <v>388</v>
      </c>
      <c r="D493" s="42" t="s">
        <v>181</v>
      </c>
      <c r="E493" s="30" t="s">
        <v>7</v>
      </c>
      <c r="F493" s="31">
        <v>112.0</v>
      </c>
      <c r="G493" s="31">
        <v>112.0</v>
      </c>
      <c r="H493" s="31">
        <v>85.0</v>
      </c>
      <c r="I493" s="32">
        <f t="shared" si="1"/>
        <v>0.7589285714</v>
      </c>
      <c r="J493" s="31" t="str">
        <f>IF(I493 = "NA", "NA", IF(I493 = Summary!$F$6, "Equal", IF(I493&gt;Summary!$F$6, "Above", "Below")))</f>
        <v>Above</v>
      </c>
      <c r="K493" s="44">
        <f>IFERROR((I493 - Summary!$F$6)/$G$3, "NA")</f>
        <v>0.04627146533</v>
      </c>
    </row>
    <row r="494" ht="14.25" customHeight="1">
      <c r="B494" s="41" t="s">
        <v>389</v>
      </c>
      <c r="C494" s="30" t="s">
        <v>390</v>
      </c>
      <c r="D494" s="42" t="s">
        <v>72</v>
      </c>
      <c r="E494" s="30" t="s">
        <v>7</v>
      </c>
      <c r="F494" s="31">
        <v>149.0</v>
      </c>
      <c r="G494" s="31">
        <v>149.0</v>
      </c>
      <c r="H494" s="31">
        <v>113.0</v>
      </c>
      <c r="I494" s="32">
        <f t="shared" si="1"/>
        <v>0.7583892617</v>
      </c>
      <c r="J494" s="31" t="str">
        <f>IF(I494 = "NA", "NA", IF(I494 = Summary!$F$6, "Equal", IF(I494&gt;Summary!$F$6, "Above", "Below")))</f>
        <v>Above</v>
      </c>
      <c r="K494" s="44">
        <f>IFERROR((I494 - Summary!$F$6)/$G$3, "NA")</f>
        <v>0.04373503175</v>
      </c>
    </row>
    <row r="495" ht="14.25" customHeight="1">
      <c r="B495" s="41" t="s">
        <v>391</v>
      </c>
      <c r="C495" s="30" t="s">
        <v>392</v>
      </c>
      <c r="D495" s="42" t="s">
        <v>72</v>
      </c>
      <c r="E495" s="30" t="s">
        <v>7</v>
      </c>
      <c r="F495" s="31">
        <v>95.0</v>
      </c>
      <c r="G495" s="31">
        <v>95.0</v>
      </c>
      <c r="H495" s="31">
        <v>72.0</v>
      </c>
      <c r="I495" s="32">
        <f t="shared" si="1"/>
        <v>0.7578947368</v>
      </c>
      <c r="J495" s="31" t="str">
        <f>IF(I495 = "NA", "NA", IF(I495 = Summary!$F$6, "Equal", IF(I495&gt;Summary!$F$6, "Above", "Below")))</f>
        <v>Above</v>
      </c>
      <c r="K495" s="44">
        <f>IFERROR((I495 - Summary!$F$6)/$G$3, "NA")</f>
        <v>0.04140922598</v>
      </c>
    </row>
    <row r="496" ht="14.25" customHeight="1">
      <c r="B496" s="41" t="s">
        <v>638</v>
      </c>
      <c r="C496" s="30" t="s">
        <v>639</v>
      </c>
      <c r="D496" s="42" t="s">
        <v>36</v>
      </c>
      <c r="E496" s="30" t="s">
        <v>6</v>
      </c>
      <c r="F496" s="31">
        <v>66.0</v>
      </c>
      <c r="G496" s="31">
        <v>66.0</v>
      </c>
      <c r="H496" s="31">
        <v>50.0</v>
      </c>
      <c r="I496" s="32">
        <f t="shared" si="1"/>
        <v>0.7575757576</v>
      </c>
      <c r="J496" s="32" t="str">
        <f>IF(I496 = "NA", "NA", IF(I496 = Summary!$F$5, "Equal", IF(I496&gt;Summary!$F$5, "Above", "Below")))</f>
        <v>Below</v>
      </c>
      <c r="K496" s="33">
        <f>IFERROR((I496 - Summary!$F$5)/$F$3, "NA")</f>
        <v>-0.09931143153</v>
      </c>
      <c r="L496" s="61" t="str">
        <f>VLOOKUP(B496,'Rating data'!$B$3:$D$682,3, False)</f>
        <v>D</v>
      </c>
    </row>
    <row r="497" ht="14.25" customHeight="1">
      <c r="B497" s="41" t="s">
        <v>767</v>
      </c>
      <c r="C497" s="30" t="s">
        <v>768</v>
      </c>
      <c r="D497" s="42" t="s">
        <v>36</v>
      </c>
      <c r="E497" s="30" t="s">
        <v>6</v>
      </c>
      <c r="F497" s="31">
        <v>33.0</v>
      </c>
      <c r="G497" s="31">
        <v>33.0</v>
      </c>
      <c r="H497" s="31">
        <v>25.0</v>
      </c>
      <c r="I497" s="32">
        <f t="shared" si="1"/>
        <v>0.7575757576</v>
      </c>
      <c r="J497" s="32" t="str">
        <f>IF(I497 = "NA", "NA", IF(I497 = Summary!$F$5, "Equal", IF(I497&gt;Summary!$F$5, "Above", "Below")))</f>
        <v>Below</v>
      </c>
      <c r="K497" s="45">
        <f>IFERROR((I497 - Summary!$F$5)/$F$3, "NA")</f>
        <v>-0.09931143153</v>
      </c>
      <c r="L497" s="61" t="str">
        <f>VLOOKUP(B497,'Rating data'!$B$3:$D$682,3, False)</f>
        <v>#N/A</v>
      </c>
    </row>
    <row r="498" ht="14.25" customHeight="1">
      <c r="B498" s="41" t="s">
        <v>1227</v>
      </c>
      <c r="C498" s="30" t="s">
        <v>1228</v>
      </c>
      <c r="D498" s="42" t="s">
        <v>72</v>
      </c>
      <c r="E498" s="30" t="s">
        <v>6</v>
      </c>
      <c r="F498" s="31">
        <v>206.0</v>
      </c>
      <c r="G498" s="31">
        <v>206.0</v>
      </c>
      <c r="H498" s="31">
        <v>156.0</v>
      </c>
      <c r="I498" s="32">
        <f t="shared" si="1"/>
        <v>0.7572815534</v>
      </c>
      <c r="J498" s="32" t="str">
        <f>IF(I498 = "NA", "NA", IF(I498 = Summary!$F$5, "Equal", IF(I498&gt;Summary!$F$5, "Above", "Below")))</f>
        <v>Below</v>
      </c>
      <c r="K498" s="33">
        <f>IFERROR((I498 - Summary!$F$5)/$F$3, "NA")</f>
        <v>-0.1011877144</v>
      </c>
      <c r="L498" s="61" t="str">
        <f>VLOOKUP(B498,'Rating data'!$B$3:$D$682,3, False)</f>
        <v>#N/A</v>
      </c>
    </row>
    <row r="499" ht="14.25" customHeight="1">
      <c r="B499" s="41" t="s">
        <v>1225</v>
      </c>
      <c r="C499" s="30" t="s">
        <v>1226</v>
      </c>
      <c r="D499" s="42" t="s">
        <v>83</v>
      </c>
      <c r="E499" s="30" t="s">
        <v>6</v>
      </c>
      <c r="F499" s="31">
        <v>177.0</v>
      </c>
      <c r="G499" s="31">
        <v>177.0</v>
      </c>
      <c r="H499" s="31">
        <v>134.0</v>
      </c>
      <c r="I499" s="32">
        <f t="shared" si="1"/>
        <v>0.7570621469</v>
      </c>
      <c r="J499" s="32" t="str">
        <f>IF(I499 = "NA", "NA", IF(I499 = Summary!$F$5, "Equal", IF(I499&gt;Summary!$F$5, "Above", "Below")))</f>
        <v>Below</v>
      </c>
      <c r="K499" s="33">
        <f>IFERROR((I499 - Summary!$F$5)/$F$3, "NA")</f>
        <v>-0.1025869762</v>
      </c>
      <c r="L499" s="61" t="str">
        <f>VLOOKUP(B499,'Rating data'!$B$3:$D$682,3, False)</f>
        <v>C</v>
      </c>
    </row>
    <row r="500" ht="14.25" customHeight="1">
      <c r="B500" s="41" t="s">
        <v>457</v>
      </c>
      <c r="C500" s="30" t="s">
        <v>458</v>
      </c>
      <c r="D500" s="42" t="s">
        <v>72</v>
      </c>
      <c r="E500" s="30" t="s">
        <v>6</v>
      </c>
      <c r="F500" s="31">
        <v>185.0</v>
      </c>
      <c r="G500" s="31">
        <v>185.0</v>
      </c>
      <c r="H500" s="31">
        <v>140.0</v>
      </c>
      <c r="I500" s="32">
        <f t="shared" si="1"/>
        <v>0.7567567568</v>
      </c>
      <c r="J500" s="32" t="str">
        <f>IF(I500 = "NA", "NA", IF(I500 = Summary!$F$5, "Equal", IF(I500&gt;Summary!$F$5, "Above", "Below")))</f>
        <v>Below</v>
      </c>
      <c r="K500" s="33">
        <f>IFERROR((I500 - Summary!$F$5)/$F$3, "NA")</f>
        <v>-0.1045345974</v>
      </c>
      <c r="L500" s="61" t="str">
        <f>VLOOKUP(B500,'Rating data'!$B$3:$D$682,3, False)</f>
        <v>D</v>
      </c>
    </row>
    <row r="501" ht="14.25" customHeight="1">
      <c r="B501" s="41" t="s">
        <v>1510</v>
      </c>
      <c r="C501" s="30" t="s">
        <v>1511</v>
      </c>
      <c r="D501" s="42" t="s">
        <v>92</v>
      </c>
      <c r="E501" s="30" t="s">
        <v>6</v>
      </c>
      <c r="F501" s="31">
        <v>37.0</v>
      </c>
      <c r="G501" s="31">
        <v>37.0</v>
      </c>
      <c r="H501" s="31">
        <v>28.0</v>
      </c>
      <c r="I501" s="32">
        <f t="shared" si="1"/>
        <v>0.7567567568</v>
      </c>
      <c r="J501" s="32" t="str">
        <f>IF(I501 = "NA", "NA", IF(I501 = Summary!$F$5, "Equal", IF(I501&gt;Summary!$F$5, "Above", "Below")))</f>
        <v>Below</v>
      </c>
      <c r="K501" s="33">
        <f>IFERROR((I501 - Summary!$F$5)/$F$3, "NA")</f>
        <v>-0.1045345974</v>
      </c>
      <c r="L501" s="61" t="str">
        <f>VLOOKUP(B501,'Rating data'!$B$3:$D$682,3, False)</f>
        <v>#N/A</v>
      </c>
    </row>
    <row r="502" ht="14.25" customHeight="1">
      <c r="B502" s="41" t="s">
        <v>291</v>
      </c>
      <c r="C502" s="30" t="s">
        <v>292</v>
      </c>
      <c r="D502" s="42" t="s">
        <v>72</v>
      </c>
      <c r="E502" s="30" t="s">
        <v>6</v>
      </c>
      <c r="F502" s="31">
        <v>193.0</v>
      </c>
      <c r="G502" s="31">
        <v>193.0</v>
      </c>
      <c r="H502" s="31">
        <v>146.0</v>
      </c>
      <c r="I502" s="32">
        <f t="shared" si="1"/>
        <v>0.7564766839</v>
      </c>
      <c r="J502" s="32" t="str">
        <f>IF(I502 = "NA", "NA", IF(I502 = Summary!$F$5, "Equal", IF(I502&gt;Summary!$F$5, "Above", "Below")))</f>
        <v>Below</v>
      </c>
      <c r="K502" s="33">
        <f>IFERROR((I502 - Summary!$F$5)/$F$3, "NA")</f>
        <v>-0.1063207577</v>
      </c>
      <c r="L502" s="61" t="str">
        <f>VLOOKUP(B502,'Rating data'!$B$3:$D$682,3, False)</f>
        <v>C</v>
      </c>
    </row>
    <row r="503" ht="14.25" customHeight="1">
      <c r="B503" s="41" t="s">
        <v>1512</v>
      </c>
      <c r="C503" s="30" t="s">
        <v>1513</v>
      </c>
      <c r="D503" s="42" t="s">
        <v>426</v>
      </c>
      <c r="E503" s="30" t="s">
        <v>6</v>
      </c>
      <c r="F503" s="31">
        <v>41.0</v>
      </c>
      <c r="G503" s="31">
        <v>41.0</v>
      </c>
      <c r="H503" s="31">
        <v>31.0</v>
      </c>
      <c r="I503" s="32">
        <f t="shared" si="1"/>
        <v>0.756097561</v>
      </c>
      <c r="J503" s="32" t="str">
        <f>IF(I503 = "NA", "NA", IF(I503 = Summary!$F$5, "Equal", IF(I503&gt;Summary!$F$5, "Above", "Below")))</f>
        <v>Below</v>
      </c>
      <c r="K503" s="33">
        <f>IFERROR((I503 - Summary!$F$5)/$F$3, "NA")</f>
        <v>-0.1087386089</v>
      </c>
      <c r="L503" s="61" t="str">
        <f>VLOOKUP(B503,'Rating data'!$B$3:$D$682,3, False)</f>
        <v>#N/A</v>
      </c>
    </row>
    <row r="504" ht="14.25" customHeight="1">
      <c r="B504" s="41" t="s">
        <v>1037</v>
      </c>
      <c r="C504" s="30" t="s">
        <v>1038</v>
      </c>
      <c r="D504" s="42" t="s">
        <v>535</v>
      </c>
      <c r="E504" s="30" t="s">
        <v>6</v>
      </c>
      <c r="F504" s="31">
        <v>94.0</v>
      </c>
      <c r="G504" s="31">
        <v>94.0</v>
      </c>
      <c r="H504" s="31">
        <v>71.0</v>
      </c>
      <c r="I504" s="32">
        <f t="shared" si="1"/>
        <v>0.7553191489</v>
      </c>
      <c r="J504" s="32" t="str">
        <f>IF(I504 = "NA", "NA", IF(I504 = Summary!$F$5, "Equal", IF(I504&gt;Summary!$F$5, "Above", "Below")))</f>
        <v>Below</v>
      </c>
      <c r="K504" s="33">
        <f>IFERROR((I504 - Summary!$F$5)/$F$3, "NA")</f>
        <v>-0.1137029203</v>
      </c>
      <c r="L504" s="61" t="str">
        <f>VLOOKUP(B504,'Rating data'!$B$3:$D$682,3, False)</f>
        <v>C</v>
      </c>
    </row>
    <row r="505" ht="14.25" customHeight="1">
      <c r="B505" s="41" t="s">
        <v>1514</v>
      </c>
      <c r="C505" s="30" t="s">
        <v>1515</v>
      </c>
      <c r="D505" s="42" t="s">
        <v>119</v>
      </c>
      <c r="E505" s="30" t="s">
        <v>6</v>
      </c>
      <c r="F505" s="31">
        <v>49.0</v>
      </c>
      <c r="G505" s="31">
        <v>49.0</v>
      </c>
      <c r="H505" s="31">
        <v>37.0</v>
      </c>
      <c r="I505" s="32">
        <f t="shared" si="1"/>
        <v>0.7551020408</v>
      </c>
      <c r="J505" s="32" t="str">
        <f>IF(I505 = "NA", "NA", IF(I505 = Summary!$F$5, "Equal", IF(I505&gt;Summary!$F$5, "Above", "Below")))</f>
        <v>Below</v>
      </c>
      <c r="K505" s="33">
        <f>IFERROR((I505 - Summary!$F$5)/$F$3, "NA")</f>
        <v>-0.1150875242</v>
      </c>
      <c r="L505" s="61" t="str">
        <f>VLOOKUP(B505,'Rating data'!$B$3:$D$682,3, False)</f>
        <v>#N/A</v>
      </c>
    </row>
    <row r="506" ht="14.25" customHeight="1">
      <c r="B506" s="41" t="s">
        <v>393</v>
      </c>
      <c r="C506" s="30" t="s">
        <v>394</v>
      </c>
      <c r="D506" s="42" t="s">
        <v>72</v>
      </c>
      <c r="E506" s="30" t="s">
        <v>7</v>
      </c>
      <c r="F506" s="31">
        <v>49.0</v>
      </c>
      <c r="G506" s="31">
        <v>49.0</v>
      </c>
      <c r="H506" s="31">
        <v>37.0</v>
      </c>
      <c r="I506" s="32">
        <f t="shared" si="1"/>
        <v>0.7551020408</v>
      </c>
      <c r="J506" s="31" t="str">
        <f>IF(I506 = "NA", "NA", IF(I506 = Summary!$F$6, "Equal", IF(I506&gt;Summary!$F$6, "Above", "Below")))</f>
        <v>Above</v>
      </c>
      <c r="K506" s="44">
        <f>IFERROR((I506 - Summary!$F$6)/$G$3, "NA")</f>
        <v>0.02827486515</v>
      </c>
    </row>
    <row r="507" ht="14.25" customHeight="1">
      <c r="B507" s="41" t="s">
        <v>395</v>
      </c>
      <c r="C507" s="30" t="s">
        <v>396</v>
      </c>
      <c r="D507" s="42" t="s">
        <v>56</v>
      </c>
      <c r="E507" s="30" t="s">
        <v>7</v>
      </c>
      <c r="F507" s="31">
        <v>53.0</v>
      </c>
      <c r="G507" s="31">
        <v>53.0</v>
      </c>
      <c r="H507" s="31">
        <v>40.0</v>
      </c>
      <c r="I507" s="32">
        <f t="shared" si="1"/>
        <v>0.7547169811</v>
      </c>
      <c r="J507" s="31" t="str">
        <f>IF(I507 = "NA", "NA", IF(I507 = Summary!$F$6, "Equal", IF(I507&gt;Summary!$F$6, "Above", "Below")))</f>
        <v>Above</v>
      </c>
      <c r="K507" s="43">
        <f>IFERROR((I507 - Summary!$F$6)/$G$3, "NA")</f>
        <v>0.02646388652</v>
      </c>
    </row>
    <row r="508" ht="14.25" customHeight="1">
      <c r="B508" s="41" t="s">
        <v>1239</v>
      </c>
      <c r="C508" s="30" t="s">
        <v>1240</v>
      </c>
      <c r="D508" s="42" t="s">
        <v>405</v>
      </c>
      <c r="E508" s="30" t="s">
        <v>6</v>
      </c>
      <c r="F508" s="31">
        <v>194.0</v>
      </c>
      <c r="G508" s="31">
        <v>194.0</v>
      </c>
      <c r="H508" s="31">
        <v>146.0</v>
      </c>
      <c r="I508" s="32">
        <f t="shared" si="1"/>
        <v>0.7525773196</v>
      </c>
      <c r="J508" s="32" t="str">
        <f>IF(I508 = "NA", "NA", IF(I508 = Summary!$F$5, "Equal", IF(I508&gt;Summary!$F$5, "Above", "Below")))</f>
        <v>Below</v>
      </c>
      <c r="K508" s="33">
        <f>IFERROR((I508 - Summary!$F$5)/$F$3, "NA")</f>
        <v>-0.1311888972</v>
      </c>
      <c r="L508" s="61" t="str">
        <f>VLOOKUP(B508,'Rating data'!$B$3:$D$682,3, False)</f>
        <v>C</v>
      </c>
    </row>
    <row r="509" ht="14.25" customHeight="1">
      <c r="B509" s="41" t="s">
        <v>397</v>
      </c>
      <c r="C509" s="30" t="s">
        <v>398</v>
      </c>
      <c r="D509" s="42" t="s">
        <v>330</v>
      </c>
      <c r="E509" s="30" t="s">
        <v>7</v>
      </c>
      <c r="F509" s="31">
        <v>8.0</v>
      </c>
      <c r="G509" s="31">
        <v>8.0</v>
      </c>
      <c r="H509" s="31">
        <v>6.0</v>
      </c>
      <c r="I509" s="32">
        <f t="shared" si="1"/>
        <v>0.75</v>
      </c>
      <c r="J509" s="31" t="str">
        <f>IF(I509 = "NA", "NA", IF(I509 = Summary!$F$6, "Equal", IF(I509&gt;Summary!$F$6, "Above", "Below")))</f>
        <v>Above</v>
      </c>
      <c r="K509" s="44">
        <f>IFERROR((I509 - Summary!$F$6)/$G$3, "NA")</f>
        <v>0.004279398253</v>
      </c>
    </row>
    <row r="510" ht="14.25" customHeight="1">
      <c r="B510" s="41" t="s">
        <v>399</v>
      </c>
      <c r="C510" s="30" t="s">
        <v>400</v>
      </c>
      <c r="D510" s="42" t="s">
        <v>119</v>
      </c>
      <c r="E510" s="30" t="s">
        <v>7</v>
      </c>
      <c r="F510" s="31">
        <v>4.0</v>
      </c>
      <c r="G510" s="31">
        <v>4.0</v>
      </c>
      <c r="H510" s="31">
        <v>3.0</v>
      </c>
      <c r="I510" s="32">
        <f t="shared" si="1"/>
        <v>0.75</v>
      </c>
      <c r="J510" s="31" t="str">
        <f>IF(I510 = "NA", "NA", IF(I510 = Summary!$F$6, "Equal", IF(I510&gt;Summary!$F$6, "Above", "Below")))</f>
        <v>Above</v>
      </c>
      <c r="K510" s="44">
        <f>IFERROR((I510 - Summary!$F$6)/$G$3, "NA")</f>
        <v>0.004279398253</v>
      </c>
    </row>
    <row r="511" ht="14.25" customHeight="1">
      <c r="B511" s="41" t="s">
        <v>401</v>
      </c>
      <c r="C511" s="30" t="s">
        <v>402</v>
      </c>
      <c r="D511" s="42" t="s">
        <v>31</v>
      </c>
      <c r="E511" s="30" t="s">
        <v>7</v>
      </c>
      <c r="F511" s="31">
        <v>44.0</v>
      </c>
      <c r="G511" s="31">
        <v>44.0</v>
      </c>
      <c r="H511" s="31">
        <v>33.0</v>
      </c>
      <c r="I511" s="32">
        <f t="shared" si="1"/>
        <v>0.75</v>
      </c>
      <c r="J511" s="31" t="str">
        <f>IF(I511 = "NA", "NA", IF(I511 = Summary!$F$6, "Equal", IF(I511&gt;Summary!$F$6, "Above", "Below")))</f>
        <v>Above</v>
      </c>
      <c r="K511" s="43">
        <f>IFERROR((I511 - Summary!$F$6)/$G$3, "NA")</f>
        <v>0.004279398253</v>
      </c>
    </row>
    <row r="512" ht="14.25" customHeight="1">
      <c r="B512" s="41" t="s">
        <v>1516</v>
      </c>
      <c r="C512" s="30" t="s">
        <v>1517</v>
      </c>
      <c r="D512" s="42" t="s">
        <v>1518</v>
      </c>
      <c r="E512" s="30" t="s">
        <v>6</v>
      </c>
      <c r="F512" s="31">
        <v>36.0</v>
      </c>
      <c r="G512" s="31">
        <v>36.0</v>
      </c>
      <c r="H512" s="31">
        <v>27.0</v>
      </c>
      <c r="I512" s="32">
        <f t="shared" si="1"/>
        <v>0.75</v>
      </c>
      <c r="J512" s="32" t="str">
        <f>IF(I512 = "NA", "NA", IF(I512 = Summary!$F$5, "Equal", IF(I512&gt;Summary!$F$5, "Above", "Below")))</f>
        <v>Below</v>
      </c>
      <c r="K512" s="33">
        <f>IFERROR((I512 - Summary!$F$5)/$F$3, "NA")</f>
        <v>-0.1476257154</v>
      </c>
      <c r="L512" s="61" t="str">
        <f>VLOOKUP(B512,'Rating data'!$B$3:$D$682,3, False)</f>
        <v>#N/A</v>
      </c>
    </row>
    <row r="513" ht="14.25" customHeight="1">
      <c r="B513" s="41" t="s">
        <v>403</v>
      </c>
      <c r="C513" s="30" t="s">
        <v>404</v>
      </c>
      <c r="D513" s="42" t="s">
        <v>405</v>
      </c>
      <c r="E513" s="30" t="s">
        <v>7</v>
      </c>
      <c r="F513" s="31">
        <v>16.0</v>
      </c>
      <c r="G513" s="31">
        <v>16.0</v>
      </c>
      <c r="H513" s="31">
        <v>12.0</v>
      </c>
      <c r="I513" s="32">
        <f t="shared" si="1"/>
        <v>0.75</v>
      </c>
      <c r="J513" s="31" t="str">
        <f>IF(I513 = "NA", "NA", IF(I513 = Summary!$F$6, "Equal", IF(I513&gt;Summary!$F$6, "Above", "Below")))</f>
        <v>Above</v>
      </c>
      <c r="K513" s="43">
        <f>IFERROR((I513 - Summary!$F$6)/$G$3, "NA")</f>
        <v>0.004279398253</v>
      </c>
    </row>
    <row r="514" ht="14.25" customHeight="1">
      <c r="B514" s="41" t="s">
        <v>1519</v>
      </c>
      <c r="C514" s="30" t="s">
        <v>1520</v>
      </c>
      <c r="D514" s="42" t="s">
        <v>36</v>
      </c>
      <c r="E514" s="30" t="s">
        <v>6</v>
      </c>
      <c r="F514" s="31">
        <v>36.0</v>
      </c>
      <c r="G514" s="31">
        <v>36.0</v>
      </c>
      <c r="H514" s="31">
        <v>27.0</v>
      </c>
      <c r="I514" s="32">
        <f t="shared" si="1"/>
        <v>0.75</v>
      </c>
      <c r="J514" s="32" t="str">
        <f>IF(I514 = "NA", "NA", IF(I514 = Summary!$F$5, "Equal", IF(I514&gt;Summary!$F$5, "Above", "Below")))</f>
        <v>Below</v>
      </c>
      <c r="K514" s="45">
        <f>IFERROR((I514 - Summary!$F$5)/$F$3, "NA")</f>
        <v>-0.1476257154</v>
      </c>
      <c r="L514" s="61" t="str">
        <f>VLOOKUP(B514,'Rating data'!$B$3:$D$682,3, False)</f>
        <v>#N/A</v>
      </c>
    </row>
    <row r="515" ht="14.25" customHeight="1">
      <c r="B515" s="41" t="s">
        <v>406</v>
      </c>
      <c r="C515" s="30" t="s">
        <v>407</v>
      </c>
      <c r="D515" s="42" t="s">
        <v>408</v>
      </c>
      <c r="E515" s="30" t="s">
        <v>7</v>
      </c>
      <c r="F515" s="31">
        <v>4.0</v>
      </c>
      <c r="G515" s="31">
        <v>4.0</v>
      </c>
      <c r="H515" s="31">
        <v>3.0</v>
      </c>
      <c r="I515" s="32">
        <f t="shared" si="1"/>
        <v>0.75</v>
      </c>
      <c r="J515" s="31" t="str">
        <f>IF(I515 = "NA", "NA", IF(I515 = Summary!$F$6, "Equal", IF(I515&gt;Summary!$F$6, "Above", "Below")))</f>
        <v>Above</v>
      </c>
      <c r="K515" s="43">
        <f>IFERROR((I515 - Summary!$F$6)/$G$3, "NA")</f>
        <v>0.004279398253</v>
      </c>
    </row>
    <row r="516" ht="14.25" customHeight="1">
      <c r="B516" s="41" t="s">
        <v>409</v>
      </c>
      <c r="C516" s="30" t="s">
        <v>410</v>
      </c>
      <c r="D516" s="42" t="s">
        <v>56</v>
      </c>
      <c r="E516" s="30" t="s">
        <v>7</v>
      </c>
      <c r="F516" s="31">
        <v>16.0</v>
      </c>
      <c r="G516" s="31">
        <v>16.0</v>
      </c>
      <c r="H516" s="31">
        <v>12.0</v>
      </c>
      <c r="I516" s="32">
        <f t="shared" si="1"/>
        <v>0.75</v>
      </c>
      <c r="J516" s="31" t="str">
        <f>IF(I516 = "NA", "NA", IF(I516 = Summary!$F$6, "Equal", IF(I516&gt;Summary!$F$6, "Above", "Below")))</f>
        <v>Above</v>
      </c>
      <c r="K516" s="43">
        <f>IFERROR((I516 - Summary!$F$6)/$G$3, "NA")</f>
        <v>0.004279398253</v>
      </c>
    </row>
    <row r="517" ht="14.25" customHeight="1">
      <c r="B517" s="41" t="s">
        <v>411</v>
      </c>
      <c r="C517" s="30" t="s">
        <v>412</v>
      </c>
      <c r="D517" s="42" t="s">
        <v>67</v>
      </c>
      <c r="E517" s="30" t="s">
        <v>7</v>
      </c>
      <c r="F517" s="31">
        <v>4.0</v>
      </c>
      <c r="G517" s="31">
        <v>4.0</v>
      </c>
      <c r="H517" s="31">
        <v>3.0</v>
      </c>
      <c r="I517" s="32">
        <f t="shared" si="1"/>
        <v>0.75</v>
      </c>
      <c r="J517" s="31" t="str">
        <f>IF(I517 = "NA", "NA", IF(I517 = Summary!$F$6, "Equal", IF(I517&gt;Summary!$F$6, "Above", "Below")))</f>
        <v>Above</v>
      </c>
      <c r="K517" s="43">
        <f>IFERROR((I517 - Summary!$F$6)/$G$3, "NA")</f>
        <v>0.004279398253</v>
      </c>
    </row>
    <row r="518" ht="14.25" customHeight="1">
      <c r="B518" s="41" t="s">
        <v>205</v>
      </c>
      <c r="C518" s="30" t="s">
        <v>206</v>
      </c>
      <c r="D518" s="42" t="s">
        <v>77</v>
      </c>
      <c r="E518" s="30" t="s">
        <v>6</v>
      </c>
      <c r="F518" s="31">
        <v>188.0</v>
      </c>
      <c r="G518" s="31">
        <v>188.0</v>
      </c>
      <c r="H518" s="31">
        <v>141.0</v>
      </c>
      <c r="I518" s="32">
        <f t="shared" si="1"/>
        <v>0.75</v>
      </c>
      <c r="J518" s="32" t="str">
        <f>IF(I518 = "NA", "NA", IF(I518 = Summary!$F$5, "Equal", IF(I518&gt;Summary!$F$5, "Above", "Below")))</f>
        <v>Below</v>
      </c>
      <c r="K518" s="45">
        <f>IFERROR((I518 - Summary!$F$5)/$F$3, "NA")</f>
        <v>-0.1476257154</v>
      </c>
      <c r="L518" s="61" t="str">
        <f>VLOOKUP(B518,'Rating data'!$B$3:$D$682,3, False)</f>
        <v>B</v>
      </c>
    </row>
    <row r="519" ht="14.25" customHeight="1">
      <c r="B519" s="41" t="s">
        <v>1521</v>
      </c>
      <c r="C519" s="30" t="s">
        <v>1522</v>
      </c>
      <c r="D519" s="42" t="s">
        <v>77</v>
      </c>
      <c r="E519" s="30" t="s">
        <v>6</v>
      </c>
      <c r="F519" s="31">
        <v>52.0</v>
      </c>
      <c r="G519" s="31">
        <v>52.0</v>
      </c>
      <c r="H519" s="31">
        <v>39.0</v>
      </c>
      <c r="I519" s="32">
        <f t="shared" si="1"/>
        <v>0.75</v>
      </c>
      <c r="J519" s="32" t="str">
        <f>IF(I519 = "NA", "NA", IF(I519 = Summary!$F$5, "Equal", IF(I519&gt;Summary!$F$5, "Above", "Below")))</f>
        <v>Below</v>
      </c>
      <c r="K519" s="45">
        <f>IFERROR((I519 - Summary!$F$5)/$F$3, "NA")</f>
        <v>-0.1476257154</v>
      </c>
      <c r="L519" s="61" t="str">
        <f>VLOOKUP(B519,'Rating data'!$B$3:$D$682,3, False)</f>
        <v>#N/A</v>
      </c>
    </row>
    <row r="520" ht="14.25" customHeight="1">
      <c r="B520" s="41" t="s">
        <v>413</v>
      </c>
      <c r="C520" s="30" t="s">
        <v>414</v>
      </c>
      <c r="D520" s="42" t="s">
        <v>173</v>
      </c>
      <c r="E520" s="30" t="s">
        <v>7</v>
      </c>
      <c r="F520" s="31">
        <v>4.0</v>
      </c>
      <c r="G520" s="31">
        <v>4.0</v>
      </c>
      <c r="H520" s="31">
        <v>3.0</v>
      </c>
      <c r="I520" s="32">
        <f t="shared" si="1"/>
        <v>0.75</v>
      </c>
      <c r="J520" s="31" t="str">
        <f>IF(I520 = "NA", "NA", IF(I520 = Summary!$F$6, "Equal", IF(I520&gt;Summary!$F$6, "Above", "Below")))</f>
        <v>Above</v>
      </c>
      <c r="K520" s="43">
        <f>IFERROR((I520 - Summary!$F$6)/$G$3, "NA")</f>
        <v>0.004279398253</v>
      </c>
    </row>
    <row r="521" ht="14.25" customHeight="1">
      <c r="B521" s="41" t="s">
        <v>415</v>
      </c>
      <c r="C521" s="30" t="s">
        <v>416</v>
      </c>
      <c r="D521" s="42" t="s">
        <v>101</v>
      </c>
      <c r="E521" s="30" t="s">
        <v>7</v>
      </c>
      <c r="F521" s="31">
        <v>4.0</v>
      </c>
      <c r="G521" s="31">
        <v>4.0</v>
      </c>
      <c r="H521" s="31">
        <v>3.0</v>
      </c>
      <c r="I521" s="32">
        <f t="shared" si="1"/>
        <v>0.75</v>
      </c>
      <c r="J521" s="31" t="str">
        <f>IF(I521 = "NA", "NA", IF(I521 = Summary!$F$6, "Equal", IF(I521&gt;Summary!$F$6, "Above", "Below")))</f>
        <v>Above</v>
      </c>
      <c r="K521" s="44">
        <f>IFERROR((I521 - Summary!$F$6)/$G$3, "NA")</f>
        <v>0.004279398253</v>
      </c>
    </row>
    <row r="522" ht="14.25" customHeight="1">
      <c r="B522" s="41" t="s">
        <v>1523</v>
      </c>
      <c r="C522" s="30" t="s">
        <v>1524</v>
      </c>
      <c r="D522" s="42" t="s">
        <v>161</v>
      </c>
      <c r="E522" s="30" t="s">
        <v>6</v>
      </c>
      <c r="F522" s="31">
        <v>32.0</v>
      </c>
      <c r="G522" s="31">
        <v>32.0</v>
      </c>
      <c r="H522" s="31">
        <v>24.0</v>
      </c>
      <c r="I522" s="32">
        <f t="shared" si="1"/>
        <v>0.75</v>
      </c>
      <c r="J522" s="32" t="str">
        <f>IF(I522 = "NA", "NA", IF(I522 = Summary!$F$5, "Equal", IF(I522&gt;Summary!$F$5, "Above", "Below")))</f>
        <v>Below</v>
      </c>
      <c r="K522" s="33">
        <f>IFERROR((I522 - Summary!$F$5)/$F$3, "NA")</f>
        <v>-0.1476257154</v>
      </c>
      <c r="L522" s="61" t="str">
        <f>VLOOKUP(B522,'Rating data'!$B$3:$D$682,3, False)</f>
        <v>#N/A</v>
      </c>
    </row>
    <row r="523" ht="14.25" customHeight="1">
      <c r="B523" s="41" t="s">
        <v>461</v>
      </c>
      <c r="C523" s="30" t="s">
        <v>462</v>
      </c>
      <c r="D523" s="42" t="s">
        <v>463</v>
      </c>
      <c r="E523" s="30" t="s">
        <v>6</v>
      </c>
      <c r="F523" s="31">
        <v>80.0</v>
      </c>
      <c r="G523" s="31">
        <v>80.0</v>
      </c>
      <c r="H523" s="31">
        <v>60.0</v>
      </c>
      <c r="I523" s="32">
        <f t="shared" si="1"/>
        <v>0.75</v>
      </c>
      <c r="J523" s="32" t="str">
        <f>IF(I523 = "NA", "NA", IF(I523 = Summary!$F$5, "Equal", IF(I523&gt;Summary!$F$5, "Above", "Below")))</f>
        <v>Below</v>
      </c>
      <c r="K523" s="33">
        <f>IFERROR((I523 - Summary!$F$5)/$F$3, "NA")</f>
        <v>-0.1476257154</v>
      </c>
      <c r="L523" s="61" t="str">
        <f>VLOOKUP(B523,'Rating data'!$B$3:$D$682,3, False)</f>
        <v>D</v>
      </c>
    </row>
    <row r="524" ht="14.25" customHeight="1">
      <c r="B524" s="41" t="s">
        <v>1269</v>
      </c>
      <c r="C524" s="30" t="s">
        <v>1270</v>
      </c>
      <c r="D524" s="42" t="s">
        <v>39</v>
      </c>
      <c r="E524" s="30" t="s">
        <v>6</v>
      </c>
      <c r="F524" s="31">
        <v>215.0</v>
      </c>
      <c r="G524" s="31">
        <v>215.0</v>
      </c>
      <c r="H524" s="31">
        <v>161.0</v>
      </c>
      <c r="I524" s="32">
        <f t="shared" si="1"/>
        <v>0.7488372093</v>
      </c>
      <c r="J524" s="32" t="str">
        <f>IF(I524 = "NA", "NA", IF(I524 = Summary!$F$5, "Equal", IF(I524&gt;Summary!$F$5, "Above", "Below")))</f>
        <v>Below</v>
      </c>
      <c r="K524" s="33">
        <f>IFERROR((I524 - Summary!$F$5)/$F$3, "NA")</f>
        <v>-0.1550413962</v>
      </c>
      <c r="L524" s="61" t="str">
        <f>VLOOKUP(B524,'Rating data'!$B$3:$D$682,3, False)</f>
        <v>C</v>
      </c>
    </row>
    <row r="525" ht="14.25" customHeight="1">
      <c r="B525" s="41" t="s">
        <v>841</v>
      </c>
      <c r="C525" s="30" t="s">
        <v>842</v>
      </c>
      <c r="D525" s="42" t="s">
        <v>72</v>
      </c>
      <c r="E525" s="30" t="s">
        <v>6</v>
      </c>
      <c r="F525" s="31">
        <v>115.0</v>
      </c>
      <c r="G525" s="31">
        <v>115.0</v>
      </c>
      <c r="H525" s="31">
        <v>86.0</v>
      </c>
      <c r="I525" s="32">
        <f t="shared" si="1"/>
        <v>0.747826087</v>
      </c>
      <c r="J525" s="32" t="str">
        <f>IF(I525 = "NA", "NA", IF(I525 = Summary!$F$5, "Equal", IF(I525&gt;Summary!$F$5, "Above", "Below")))</f>
        <v>Below</v>
      </c>
      <c r="K525" s="45">
        <f>IFERROR((I525 - Summary!$F$5)/$F$3, "NA")</f>
        <v>-0.1614898143</v>
      </c>
      <c r="L525" s="61" t="str">
        <f>VLOOKUP(B525,'Rating data'!$B$3:$D$682,3, False)</f>
        <v>C</v>
      </c>
    </row>
    <row r="526" ht="14.25" customHeight="1">
      <c r="B526" s="41" t="s">
        <v>1125</v>
      </c>
      <c r="C526" s="30" t="s">
        <v>1126</v>
      </c>
      <c r="D526" s="42" t="s">
        <v>86</v>
      </c>
      <c r="E526" s="30" t="s">
        <v>6</v>
      </c>
      <c r="F526" s="31">
        <v>293.0</v>
      </c>
      <c r="G526" s="31">
        <v>293.0</v>
      </c>
      <c r="H526" s="31">
        <v>219.0</v>
      </c>
      <c r="I526" s="32">
        <f t="shared" si="1"/>
        <v>0.747440273</v>
      </c>
      <c r="J526" s="32" t="str">
        <f>IF(I526 = "NA", "NA", IF(I526 = Summary!$F$5, "Equal", IF(I526&gt;Summary!$F$5, "Above", "Below")))</f>
        <v>Below</v>
      </c>
      <c r="K526" s="33">
        <f>IFERROR((I526 - Summary!$F$5)/$F$3, "NA")</f>
        <v>-0.1639503369</v>
      </c>
      <c r="L526" s="61" t="str">
        <f>VLOOKUP(B526,'Rating data'!$B$3:$D$682,3, False)</f>
        <v>C</v>
      </c>
    </row>
    <row r="527" ht="14.25" customHeight="1">
      <c r="B527" s="41" t="s">
        <v>417</v>
      </c>
      <c r="C527" s="30" t="s">
        <v>418</v>
      </c>
      <c r="D527" s="42" t="s">
        <v>419</v>
      </c>
      <c r="E527" s="30" t="s">
        <v>7</v>
      </c>
      <c r="F527" s="31">
        <v>166.0</v>
      </c>
      <c r="G527" s="31">
        <v>166.0</v>
      </c>
      <c r="H527" s="31">
        <v>124.0</v>
      </c>
      <c r="I527" s="32">
        <f t="shared" si="1"/>
        <v>0.7469879518</v>
      </c>
      <c r="J527" s="31" t="str">
        <f>IF(I527 = "NA", "NA", IF(I527 = Summary!$F$6, "Equal", IF(I527&gt;Summary!$F$6, "Above", "Below")))</f>
        <v>Below</v>
      </c>
      <c r="K527" s="44">
        <f>IFERROR((I527 - Summary!$F$6)/$G$3, "NA")</f>
        <v>-0.009886600278</v>
      </c>
    </row>
    <row r="528" ht="14.25" customHeight="1">
      <c r="B528" s="41" t="s">
        <v>1067</v>
      </c>
      <c r="C528" s="30" t="s">
        <v>1068</v>
      </c>
      <c r="D528" s="42" t="s">
        <v>86</v>
      </c>
      <c r="E528" s="30" t="s">
        <v>6</v>
      </c>
      <c r="F528" s="31">
        <v>501.0</v>
      </c>
      <c r="G528" s="31">
        <v>501.0</v>
      </c>
      <c r="H528" s="31">
        <v>374.0</v>
      </c>
      <c r="I528" s="32">
        <f t="shared" si="1"/>
        <v>0.746506986</v>
      </c>
      <c r="J528" s="32" t="str">
        <f>IF(I528 = "NA", "NA", IF(I528 = Summary!$F$5, "Equal", IF(I528&gt;Summary!$F$5, "Above", "Below")))</f>
        <v>Below</v>
      </c>
      <c r="K528" s="45">
        <f>IFERROR((I528 - Summary!$F$5)/$F$3, "NA")</f>
        <v>-0.1699023613</v>
      </c>
      <c r="L528" s="61" t="str">
        <f>VLOOKUP(B528,'Rating data'!$B$3:$D$682,3, False)</f>
        <v>A</v>
      </c>
    </row>
    <row r="529" ht="14.25" customHeight="1">
      <c r="B529" s="41" t="s">
        <v>420</v>
      </c>
      <c r="C529" s="30" t="s">
        <v>421</v>
      </c>
      <c r="D529" s="42" t="s">
        <v>72</v>
      </c>
      <c r="E529" s="30" t="s">
        <v>7</v>
      </c>
      <c r="F529" s="31">
        <v>63.0</v>
      </c>
      <c r="G529" s="31">
        <v>63.0</v>
      </c>
      <c r="H529" s="31">
        <v>47.0</v>
      </c>
      <c r="I529" s="32">
        <f t="shared" si="1"/>
        <v>0.746031746</v>
      </c>
      <c r="J529" s="31" t="str">
        <f>IF(I529 = "NA", "NA", IF(I529 = Summary!$F$6, "Equal", IF(I529&gt;Summary!$F$6, "Above", "Below")))</f>
        <v>Below</v>
      </c>
      <c r="K529" s="43">
        <f>IFERROR((I529 - Summary!$F$6)/$G$3, "NA")</f>
        <v>-0.01438374267</v>
      </c>
    </row>
    <row r="530" ht="14.25" customHeight="1">
      <c r="B530" s="41" t="s">
        <v>422</v>
      </c>
      <c r="C530" s="30" t="s">
        <v>423</v>
      </c>
      <c r="D530" s="42" t="s">
        <v>110</v>
      </c>
      <c r="E530" s="30" t="s">
        <v>7</v>
      </c>
      <c r="F530" s="31">
        <v>204.0</v>
      </c>
      <c r="G530" s="31">
        <v>204.0</v>
      </c>
      <c r="H530" s="31">
        <v>152.0</v>
      </c>
      <c r="I530" s="32">
        <f t="shared" si="1"/>
        <v>0.7450980392</v>
      </c>
      <c r="J530" s="31" t="str">
        <f>IF(I530 = "NA", "NA", IF(I530 = Summary!$F$6, "Equal", IF(I530&gt;Summary!$F$6, "Above", "Below")))</f>
        <v>Below</v>
      </c>
      <c r="K530" s="43">
        <f>IFERROR((I530 - Summary!$F$6)/$G$3, "NA")</f>
        <v>-0.01877506994</v>
      </c>
    </row>
    <row r="531" ht="14.25" customHeight="1">
      <c r="B531" s="41" t="s">
        <v>424</v>
      </c>
      <c r="C531" s="30" t="s">
        <v>425</v>
      </c>
      <c r="D531" s="42" t="s">
        <v>426</v>
      </c>
      <c r="E531" s="30" t="s">
        <v>7</v>
      </c>
      <c r="F531" s="31">
        <v>43.0</v>
      </c>
      <c r="G531" s="31">
        <v>43.0</v>
      </c>
      <c r="H531" s="31">
        <v>32.0</v>
      </c>
      <c r="I531" s="32">
        <f t="shared" si="1"/>
        <v>0.7441860465</v>
      </c>
      <c r="J531" s="31" t="str">
        <f>IF(I531 = "NA", "NA", IF(I531 = Summary!$F$6, "Equal", IF(I531&gt;Summary!$F$6, "Above", "Below")))</f>
        <v>Below</v>
      </c>
      <c r="K531" s="44">
        <f>IFERROR((I531 - Summary!$F$6)/$G$3, "NA")</f>
        <v>-0.02306427333</v>
      </c>
    </row>
    <row r="532" ht="14.25" customHeight="1">
      <c r="B532" s="41" t="s">
        <v>1525</v>
      </c>
      <c r="C532" s="30" t="s">
        <v>1526</v>
      </c>
      <c r="D532" s="42" t="s">
        <v>86</v>
      </c>
      <c r="E532" s="30" t="s">
        <v>6</v>
      </c>
      <c r="F532" s="31">
        <v>39.0</v>
      </c>
      <c r="G532" s="31">
        <v>39.0</v>
      </c>
      <c r="H532" s="31">
        <v>29.0</v>
      </c>
      <c r="I532" s="32">
        <f t="shared" si="1"/>
        <v>0.7435897436</v>
      </c>
      <c r="J532" s="32" t="str">
        <f>IF(I532 = "NA", "NA", IF(I532 = Summary!$F$5, "Equal", IF(I532&gt;Summary!$F$5, "Above", "Below")))</f>
        <v>Below</v>
      </c>
      <c r="K532" s="45">
        <f>IFERROR((I532 - Summary!$F$5)/$F$3, "NA")</f>
        <v>-0.1885070325</v>
      </c>
      <c r="L532" s="61" t="str">
        <f>VLOOKUP(B532,'Rating data'!$B$3:$D$682,3, False)</f>
        <v>#N/A</v>
      </c>
    </row>
    <row r="533" ht="14.25" customHeight="1">
      <c r="B533" s="41" t="s">
        <v>427</v>
      </c>
      <c r="C533" s="30" t="s">
        <v>428</v>
      </c>
      <c r="D533" s="42" t="s">
        <v>31</v>
      </c>
      <c r="E533" s="30" t="s">
        <v>7</v>
      </c>
      <c r="F533" s="31">
        <v>31.0</v>
      </c>
      <c r="G533" s="31">
        <v>31.0</v>
      </c>
      <c r="H533" s="31">
        <v>23.0</v>
      </c>
      <c r="I533" s="32">
        <f t="shared" si="1"/>
        <v>0.7419354839</v>
      </c>
      <c r="J533" s="31" t="str">
        <f>IF(I533 = "NA", "NA", IF(I533 = Summary!$F$6, "Equal", IF(I533&gt;Summary!$F$6, "Above", "Below")))</f>
        <v>Below</v>
      </c>
      <c r="K533" s="43">
        <f>IFERROR((I533 - Summary!$F$6)/$G$3, "NA")</f>
        <v>-0.03364892039</v>
      </c>
    </row>
    <row r="534" ht="14.25" customHeight="1">
      <c r="B534" s="41" t="s">
        <v>556</v>
      </c>
      <c r="C534" s="30" t="s">
        <v>557</v>
      </c>
      <c r="D534" s="42" t="s">
        <v>104</v>
      </c>
      <c r="E534" s="30" t="s">
        <v>6</v>
      </c>
      <c r="F534" s="31">
        <v>158.0</v>
      </c>
      <c r="G534" s="31">
        <v>158.0</v>
      </c>
      <c r="H534" s="31">
        <v>117.0</v>
      </c>
      <c r="I534" s="32">
        <f t="shared" si="1"/>
        <v>0.7405063291</v>
      </c>
      <c r="J534" s="32" t="str">
        <f>IF(I534 = "NA", "NA", IF(I534 = Summary!$F$5, "Equal", IF(I534&gt;Summary!$F$5, "Above", "Below")))</f>
        <v>Below</v>
      </c>
      <c r="K534" s="33">
        <f>IFERROR((I534 - Summary!$F$5)/$F$3, "NA")</f>
        <v>-0.2081714636</v>
      </c>
      <c r="L534" s="61" t="str">
        <f>VLOOKUP(B534,'Rating data'!$B$3:$D$682,3, False)</f>
        <v>C</v>
      </c>
    </row>
    <row r="535" ht="14.25" customHeight="1">
      <c r="B535" s="41" t="s">
        <v>941</v>
      </c>
      <c r="C535" s="30" t="s">
        <v>942</v>
      </c>
      <c r="D535" s="42" t="s">
        <v>482</v>
      </c>
      <c r="E535" s="30" t="s">
        <v>6</v>
      </c>
      <c r="F535" s="31">
        <v>119.0</v>
      </c>
      <c r="G535" s="31">
        <v>119.0</v>
      </c>
      <c r="H535" s="31">
        <v>88.0</v>
      </c>
      <c r="I535" s="32">
        <f t="shared" si="1"/>
        <v>0.7394957983</v>
      </c>
      <c r="J535" s="32" t="str">
        <f>IF(I535 = "NA", "NA", IF(I535 = Summary!$F$5, "Equal", IF(I535&gt;Summary!$F$5, "Above", "Below")))</f>
        <v>Below</v>
      </c>
      <c r="K535" s="45">
        <f>IFERROR((I535 - Summary!$F$5)/$F$3, "NA")</f>
        <v>-0.214616109</v>
      </c>
      <c r="L535" s="61" t="str">
        <f>VLOOKUP(B535,'Rating data'!$B$3:$D$682,3, False)</f>
        <v>#N/A</v>
      </c>
    </row>
    <row r="536" ht="14.25" customHeight="1">
      <c r="B536" s="41" t="s">
        <v>429</v>
      </c>
      <c r="C536" s="30" t="s">
        <v>430</v>
      </c>
      <c r="D536" s="42" t="s">
        <v>72</v>
      </c>
      <c r="E536" s="30" t="s">
        <v>7</v>
      </c>
      <c r="F536" s="31">
        <v>23.0</v>
      </c>
      <c r="G536" s="31">
        <v>23.0</v>
      </c>
      <c r="H536" s="31">
        <v>17.0</v>
      </c>
      <c r="I536" s="32">
        <f t="shared" si="1"/>
        <v>0.7391304348</v>
      </c>
      <c r="J536" s="31" t="str">
        <f>IF(I536 = "NA", "NA", IF(I536 = Summary!$F$6, "Equal", IF(I536&gt;Summary!$F$6, "Above", "Below")))</f>
        <v>Below</v>
      </c>
      <c r="K536" s="43">
        <f>IFERROR((I536 - Summary!$F$6)/$G$3, "NA")</f>
        <v>-0.04684137905</v>
      </c>
    </row>
    <row r="537" ht="14.25" customHeight="1">
      <c r="B537" s="41" t="s">
        <v>1217</v>
      </c>
      <c r="C537" s="30" t="s">
        <v>1218</v>
      </c>
      <c r="D537" s="42" t="s">
        <v>104</v>
      </c>
      <c r="E537" s="30" t="s">
        <v>6</v>
      </c>
      <c r="F537" s="31">
        <v>115.0</v>
      </c>
      <c r="G537" s="31">
        <v>115.0</v>
      </c>
      <c r="H537" s="31">
        <v>85.0</v>
      </c>
      <c r="I537" s="32">
        <f t="shared" si="1"/>
        <v>0.7391304348</v>
      </c>
      <c r="J537" s="32" t="str">
        <f>IF(I537 = "NA", "NA", IF(I537 = Summary!$F$5, "Equal", IF(I537&gt;Summary!$F$5, "Above", "Below")))</f>
        <v>Below</v>
      </c>
      <c r="K537" s="45">
        <f>IFERROR((I537 - Summary!$F$5)/$F$3, "NA")</f>
        <v>-0.2169462097</v>
      </c>
      <c r="L537" s="61" t="str">
        <f>VLOOKUP(B537,'Rating data'!$B$3:$D$682,3, False)</f>
        <v>#N/A</v>
      </c>
    </row>
    <row r="538" ht="14.25" customHeight="1">
      <c r="B538" s="41" t="s">
        <v>1157</v>
      </c>
      <c r="C538" s="30" t="s">
        <v>1158</v>
      </c>
      <c r="D538" s="42" t="s">
        <v>72</v>
      </c>
      <c r="E538" s="30" t="s">
        <v>6</v>
      </c>
      <c r="F538" s="31">
        <v>226.0</v>
      </c>
      <c r="G538" s="31">
        <v>226.0</v>
      </c>
      <c r="H538" s="31">
        <v>167.0</v>
      </c>
      <c r="I538" s="32">
        <f t="shared" si="1"/>
        <v>0.7389380531</v>
      </c>
      <c r="J538" s="32" t="str">
        <f>IF(I538 = "NA", "NA", IF(I538 = Summary!$F$5, "Equal", IF(I538&gt;Summary!$F$5, "Above", "Below")))</f>
        <v>Below</v>
      </c>
      <c r="K538" s="33">
        <f>IFERROR((I538 - Summary!$F$5)/$F$3, "NA")</f>
        <v>-0.2181731211</v>
      </c>
      <c r="L538" s="61" t="str">
        <f>VLOOKUP(B538,'Rating data'!$B$3:$D$682,3, False)</f>
        <v>B</v>
      </c>
    </row>
    <row r="539" ht="14.25" customHeight="1">
      <c r="B539" s="41" t="s">
        <v>811</v>
      </c>
      <c r="C539" s="30" t="s">
        <v>812</v>
      </c>
      <c r="D539" s="42" t="s">
        <v>682</v>
      </c>
      <c r="E539" s="30" t="s">
        <v>6</v>
      </c>
      <c r="F539" s="31">
        <v>291.0</v>
      </c>
      <c r="G539" s="31">
        <v>291.0</v>
      </c>
      <c r="H539" s="31">
        <v>215.0</v>
      </c>
      <c r="I539" s="32">
        <f t="shared" si="1"/>
        <v>0.7388316151</v>
      </c>
      <c r="J539" s="32" t="str">
        <f>IF(I539 = "NA", "NA", IF(I539 = Summary!$F$5, "Equal", IF(I539&gt;Summary!$F$5, "Above", "Below")))</f>
        <v>Below</v>
      </c>
      <c r="K539" s="33">
        <f>IFERROR((I539 - Summary!$F$5)/$F$3, "NA")</f>
        <v>-0.2188519277</v>
      </c>
      <c r="L539" s="61" t="str">
        <f>VLOOKUP(B539,'Rating data'!$B$3:$D$682,3, False)</f>
        <v>D</v>
      </c>
    </row>
    <row r="540" ht="14.25" customHeight="1">
      <c r="B540" s="41" t="s">
        <v>1275</v>
      </c>
      <c r="C540" s="30" t="s">
        <v>1276</v>
      </c>
      <c r="D540" s="42" t="s">
        <v>119</v>
      </c>
      <c r="E540" s="30" t="s">
        <v>6</v>
      </c>
      <c r="F540" s="31">
        <v>195.0</v>
      </c>
      <c r="G540" s="31">
        <v>195.0</v>
      </c>
      <c r="H540" s="31">
        <v>144.0</v>
      </c>
      <c r="I540" s="32">
        <f t="shared" si="1"/>
        <v>0.7384615385</v>
      </c>
      <c r="J540" s="32" t="str">
        <f>IF(I540 = "NA", "NA", IF(I540 = Summary!$F$5, "Equal", IF(I540&gt;Summary!$F$5, "Above", "Below")))</f>
        <v>Below</v>
      </c>
      <c r="K540" s="33">
        <f>IFERROR((I540 - Summary!$F$5)/$F$3, "NA")</f>
        <v>-0.2212120863</v>
      </c>
      <c r="L540" s="61" t="str">
        <f>VLOOKUP(B540,'Rating data'!$B$3:$D$682,3, False)</f>
        <v>#N/A</v>
      </c>
    </row>
    <row r="541" ht="14.25" customHeight="1">
      <c r="B541" s="41" t="s">
        <v>431</v>
      </c>
      <c r="C541" s="30" t="s">
        <v>432</v>
      </c>
      <c r="D541" s="42" t="s">
        <v>72</v>
      </c>
      <c r="E541" s="30" t="s">
        <v>7</v>
      </c>
      <c r="F541" s="31">
        <v>42.0</v>
      </c>
      <c r="G541" s="31">
        <v>42.0</v>
      </c>
      <c r="H541" s="31">
        <v>31.0</v>
      </c>
      <c r="I541" s="32">
        <f t="shared" si="1"/>
        <v>0.7380952381</v>
      </c>
      <c r="J541" s="31" t="str">
        <f>IF(I541 = "NA", "NA", IF(I541 = Summary!$F$6, "Equal", IF(I541&gt;Summary!$F$6, "Above", "Below")))</f>
        <v>Below</v>
      </c>
      <c r="K541" s="44">
        <f>IFERROR((I541 - Summary!$F$6)/$G$3, "NA")</f>
        <v>-0.05171002451</v>
      </c>
    </row>
    <row r="542" ht="14.25" customHeight="1">
      <c r="B542" s="41" t="s">
        <v>644</v>
      </c>
      <c r="C542" s="30" t="s">
        <v>645</v>
      </c>
      <c r="D542" s="42" t="s">
        <v>80</v>
      </c>
      <c r="E542" s="30" t="s">
        <v>6</v>
      </c>
      <c r="F542" s="31">
        <v>225.0</v>
      </c>
      <c r="G542" s="31">
        <v>225.0</v>
      </c>
      <c r="H542" s="31">
        <v>166.0</v>
      </c>
      <c r="I542" s="32">
        <f t="shared" si="1"/>
        <v>0.7377777778</v>
      </c>
      <c r="J542" s="32" t="str">
        <f>IF(I542 = "NA", "NA", IF(I542 = Summary!$F$5, "Equal", IF(I542&gt;Summary!$F$5, "Above", "Below")))</f>
        <v>Below</v>
      </c>
      <c r="K542" s="33">
        <f>IFERROR((I542 - Summary!$F$5)/$F$3, "NA")</f>
        <v>-0.2255727601</v>
      </c>
      <c r="L542" s="61" t="str">
        <f>VLOOKUP(B542,'Rating data'!$B$3:$D$682,3, False)</f>
        <v>C</v>
      </c>
    </row>
    <row r="543" ht="14.25" customHeight="1">
      <c r="B543" s="41" t="s">
        <v>577</v>
      </c>
      <c r="C543" s="30" t="s">
        <v>578</v>
      </c>
      <c r="D543" s="42" t="s">
        <v>39</v>
      </c>
      <c r="E543" s="30" t="s">
        <v>6</v>
      </c>
      <c r="F543" s="31">
        <v>38.0</v>
      </c>
      <c r="G543" s="31">
        <v>38.0</v>
      </c>
      <c r="H543" s="31">
        <v>28.0</v>
      </c>
      <c r="I543" s="32">
        <f t="shared" si="1"/>
        <v>0.7368421053</v>
      </c>
      <c r="J543" s="32" t="str">
        <f>IF(I543 = "NA", "NA", IF(I543 = Summary!$F$5, "Equal", IF(I543&gt;Summary!$F$5, "Above", "Below")))</f>
        <v>Below</v>
      </c>
      <c r="K543" s="45">
        <f>IFERROR((I543 - Summary!$F$5)/$F$3, "NA")</f>
        <v>-0.231539998</v>
      </c>
      <c r="L543" s="61" t="str">
        <f>VLOOKUP(B543,'Rating data'!$B$3:$D$682,3, False)</f>
        <v>#N/A</v>
      </c>
    </row>
    <row r="544" ht="14.25" customHeight="1">
      <c r="B544" s="41" t="s">
        <v>433</v>
      </c>
      <c r="C544" s="30" t="s">
        <v>434</v>
      </c>
      <c r="D544" s="42" t="s">
        <v>435</v>
      </c>
      <c r="E544" s="30" t="s">
        <v>7</v>
      </c>
      <c r="F544" s="31">
        <v>57.0</v>
      </c>
      <c r="G544" s="31">
        <v>57.0</v>
      </c>
      <c r="H544" s="31">
        <v>42.0</v>
      </c>
      <c r="I544" s="32">
        <f t="shared" si="1"/>
        <v>0.7368421053</v>
      </c>
      <c r="J544" s="31" t="str">
        <f>IF(I544 = "NA", "NA", IF(I544 = Summary!$F$6, "Equal", IF(I544&gt;Summary!$F$6, "Above", "Below")))</f>
        <v>Below</v>
      </c>
      <c r="K544" s="44">
        <f>IFERROR((I544 - Summary!$F$6)/$G$3, "NA")</f>
        <v>-0.05760364796</v>
      </c>
    </row>
    <row r="545" ht="14.25" customHeight="1">
      <c r="B545" s="41" t="s">
        <v>436</v>
      </c>
      <c r="C545" s="30" t="s">
        <v>437</v>
      </c>
      <c r="D545" s="42" t="s">
        <v>72</v>
      </c>
      <c r="E545" s="30" t="s">
        <v>7</v>
      </c>
      <c r="F545" s="31">
        <v>38.0</v>
      </c>
      <c r="G545" s="31">
        <v>38.0</v>
      </c>
      <c r="H545" s="31">
        <v>28.0</v>
      </c>
      <c r="I545" s="32">
        <f t="shared" si="1"/>
        <v>0.7368421053</v>
      </c>
      <c r="J545" s="31" t="str">
        <f>IF(I545 = "NA", "NA", IF(I545 = Summary!$F$6, "Equal", IF(I545&gt;Summary!$F$6, "Above", "Below")))</f>
        <v>Below</v>
      </c>
      <c r="K545" s="43">
        <f>IFERROR((I545 - Summary!$F$6)/$G$3, "NA")</f>
        <v>-0.05760364796</v>
      </c>
    </row>
    <row r="546" ht="14.25" customHeight="1">
      <c r="B546" s="41" t="s">
        <v>438</v>
      </c>
      <c r="C546" s="30" t="s">
        <v>439</v>
      </c>
      <c r="D546" s="42" t="s">
        <v>72</v>
      </c>
      <c r="E546" s="30" t="s">
        <v>7</v>
      </c>
      <c r="F546" s="31">
        <v>38.0</v>
      </c>
      <c r="G546" s="31">
        <v>38.0</v>
      </c>
      <c r="H546" s="31">
        <v>28.0</v>
      </c>
      <c r="I546" s="32">
        <f t="shared" si="1"/>
        <v>0.7368421053</v>
      </c>
      <c r="J546" s="31" t="str">
        <f>IF(I546 = "NA", "NA", IF(I546 = Summary!$F$6, "Equal", IF(I546&gt;Summary!$F$6, "Above", "Below")))</f>
        <v>Below</v>
      </c>
      <c r="K546" s="44">
        <f>IFERROR((I546 - Summary!$F$6)/$G$3, "NA")</f>
        <v>-0.05760364796</v>
      </c>
    </row>
    <row r="547" ht="14.25" customHeight="1">
      <c r="B547" s="41" t="s">
        <v>440</v>
      </c>
      <c r="C547" s="30" t="s">
        <v>441</v>
      </c>
      <c r="D547" s="42" t="s">
        <v>72</v>
      </c>
      <c r="E547" s="30" t="s">
        <v>7</v>
      </c>
      <c r="F547" s="31">
        <v>19.0</v>
      </c>
      <c r="G547" s="31">
        <v>19.0</v>
      </c>
      <c r="H547" s="31">
        <v>14.0</v>
      </c>
      <c r="I547" s="32">
        <f t="shared" si="1"/>
        <v>0.7368421053</v>
      </c>
      <c r="J547" s="31" t="str">
        <f>IF(I547 = "NA", "NA", IF(I547 = Summary!$F$6, "Equal", IF(I547&gt;Summary!$F$6, "Above", "Below")))</f>
        <v>Below</v>
      </c>
      <c r="K547" s="44">
        <f>IFERROR((I547 - Summary!$F$6)/$G$3, "NA")</f>
        <v>-0.05760364796</v>
      </c>
    </row>
    <row r="548" ht="14.25" customHeight="1">
      <c r="B548" s="41" t="s">
        <v>1319</v>
      </c>
      <c r="C548" s="30" t="s">
        <v>1320</v>
      </c>
      <c r="D548" s="42" t="s">
        <v>92</v>
      </c>
      <c r="E548" s="30" t="s">
        <v>6</v>
      </c>
      <c r="F548" s="31">
        <v>155.0</v>
      </c>
      <c r="G548" s="31">
        <v>155.0</v>
      </c>
      <c r="H548" s="31">
        <v>114.0</v>
      </c>
      <c r="I548" s="32">
        <f t="shared" si="1"/>
        <v>0.735483871</v>
      </c>
      <c r="J548" s="32" t="str">
        <f>IF(I548 = "NA", "NA", IF(I548 = Summary!$F$5, "Equal", IF(I548&gt;Summary!$F$5, "Above", "Below")))</f>
        <v>Below</v>
      </c>
      <c r="K548" s="45">
        <f>IFERROR((I548 - Summary!$F$5)/$F$3, "NA")</f>
        <v>-0.2402021174</v>
      </c>
      <c r="L548" s="61" t="str">
        <f>VLOOKUP(B548,'Rating data'!$B$3:$D$682,3, False)</f>
        <v>#N/A</v>
      </c>
    </row>
    <row r="549" ht="14.25" customHeight="1">
      <c r="B549" s="41" t="s">
        <v>442</v>
      </c>
      <c r="C549" s="30" t="s">
        <v>443</v>
      </c>
      <c r="D549" s="42" t="s">
        <v>444</v>
      </c>
      <c r="E549" s="30" t="s">
        <v>7</v>
      </c>
      <c r="F549" s="31">
        <v>268.0</v>
      </c>
      <c r="G549" s="31">
        <v>268.0</v>
      </c>
      <c r="H549" s="31">
        <v>197.0</v>
      </c>
      <c r="I549" s="32">
        <f t="shared" si="1"/>
        <v>0.7350746269</v>
      </c>
      <c r="J549" s="31" t="str">
        <f>IF(I549 = "NA", "NA", IF(I549 = Summary!$F$6, "Equal", IF(I549&gt;Summary!$F$6, "Above", "Below")))</f>
        <v>Below</v>
      </c>
      <c r="K549" s="44">
        <f>IFERROR((I549 - Summary!$F$6)/$G$3, "NA")</f>
        <v>-0.06591629596</v>
      </c>
    </row>
    <row r="550" ht="14.25" customHeight="1">
      <c r="B550" s="41" t="s">
        <v>1069</v>
      </c>
      <c r="C550" s="30" t="s">
        <v>1070</v>
      </c>
      <c r="D550" s="42" t="s">
        <v>156</v>
      </c>
      <c r="E550" s="30" t="s">
        <v>6</v>
      </c>
      <c r="F550" s="31">
        <v>317.0</v>
      </c>
      <c r="G550" s="31">
        <v>317.0</v>
      </c>
      <c r="H550" s="31">
        <v>233.0</v>
      </c>
      <c r="I550" s="32">
        <f t="shared" si="1"/>
        <v>0.7350157729</v>
      </c>
      <c r="J550" s="32" t="str">
        <f>IF(I550 = "NA", "NA", IF(I550 = Summary!$F$5, "Equal", IF(I550&gt;Summary!$F$5, "Above", "Below")))</f>
        <v>Below</v>
      </c>
      <c r="K550" s="33">
        <f>IFERROR((I550 - Summary!$F$5)/$F$3, "NA")</f>
        <v>-0.2431874063</v>
      </c>
      <c r="L550" s="61" t="str">
        <f>VLOOKUP(B550,'Rating data'!$B$3:$D$682,3, False)</f>
        <v>B</v>
      </c>
    </row>
    <row r="551" ht="14.25" customHeight="1">
      <c r="B551" s="41" t="s">
        <v>905</v>
      </c>
      <c r="C551" s="30" t="s">
        <v>906</v>
      </c>
      <c r="D551" s="42" t="s">
        <v>435</v>
      </c>
      <c r="E551" s="30" t="s">
        <v>6</v>
      </c>
      <c r="F551" s="31">
        <v>83.0</v>
      </c>
      <c r="G551" s="31">
        <v>83.0</v>
      </c>
      <c r="H551" s="31">
        <v>61.0</v>
      </c>
      <c r="I551" s="32">
        <f t="shared" si="1"/>
        <v>0.734939759</v>
      </c>
      <c r="J551" s="32" t="str">
        <f>IF(I551 = "NA", "NA", IF(I551 = Summary!$F$5, "Equal", IF(I551&gt;Summary!$F$5, "Above", "Below")))</f>
        <v>Below</v>
      </c>
      <c r="K551" s="33">
        <f>IFERROR((I551 - Summary!$F$5)/$F$3, "NA")</f>
        <v>-0.2436721834</v>
      </c>
      <c r="L551" s="61" t="str">
        <f>VLOOKUP(B551,'Rating data'!$B$3:$D$682,3, False)</f>
        <v>D</v>
      </c>
    </row>
    <row r="552" ht="14.25" customHeight="1">
      <c r="B552" s="41" t="s">
        <v>621</v>
      </c>
      <c r="C552" s="30" t="s">
        <v>622</v>
      </c>
      <c r="D552" s="42" t="s">
        <v>304</v>
      </c>
      <c r="E552" s="30" t="s">
        <v>6</v>
      </c>
      <c r="F552" s="31">
        <v>184.0</v>
      </c>
      <c r="G552" s="31">
        <v>184.0</v>
      </c>
      <c r="H552" s="31">
        <v>135.0</v>
      </c>
      <c r="I552" s="32">
        <f t="shared" si="1"/>
        <v>0.7336956522</v>
      </c>
      <c r="J552" s="32" t="str">
        <f>IF(I552 = "NA", "NA", IF(I552 = Summary!$F$5, "Equal", IF(I552&gt;Summary!$F$5, "Above", "Below")))</f>
        <v>Below</v>
      </c>
      <c r="K552" s="33">
        <f>IFERROR((I552 - Summary!$F$5)/$F$3, "NA")</f>
        <v>-0.2516064568</v>
      </c>
      <c r="L552" s="61" t="str">
        <f>VLOOKUP(B552,'Rating data'!$B$3:$D$682,3, False)</f>
        <v>C</v>
      </c>
    </row>
    <row r="553" ht="14.25" customHeight="1">
      <c r="B553" s="41" t="s">
        <v>1527</v>
      </c>
      <c r="C553" s="30" t="s">
        <v>1528</v>
      </c>
      <c r="D553" s="42" t="s">
        <v>178</v>
      </c>
      <c r="E553" s="30" t="s">
        <v>6</v>
      </c>
      <c r="F553" s="31">
        <v>71.0</v>
      </c>
      <c r="G553" s="31">
        <v>71.0</v>
      </c>
      <c r="H553" s="31">
        <v>52.0</v>
      </c>
      <c r="I553" s="32">
        <f t="shared" si="1"/>
        <v>0.7323943662</v>
      </c>
      <c r="J553" s="32" t="str">
        <f>IF(I553 = "NA", "NA", IF(I553 = Summary!$F$5, "Equal", IF(I553&gt;Summary!$F$5, "Above", "Below")))</f>
        <v>Below</v>
      </c>
      <c r="K553" s="33">
        <f>IFERROR((I553 - Summary!$F$5)/$F$3, "NA")</f>
        <v>-0.2599053892</v>
      </c>
      <c r="L553" s="61" t="str">
        <f>VLOOKUP(B553,'Rating data'!$B$3:$D$682,3, False)</f>
        <v>#N/A</v>
      </c>
    </row>
    <row r="554" ht="14.25" customHeight="1">
      <c r="B554" s="41" t="s">
        <v>1271</v>
      </c>
      <c r="C554" s="30" t="s">
        <v>1272</v>
      </c>
      <c r="D554" s="42" t="s">
        <v>31</v>
      </c>
      <c r="E554" s="30" t="s">
        <v>6</v>
      </c>
      <c r="F554" s="31">
        <v>250.0</v>
      </c>
      <c r="G554" s="31">
        <v>250.0</v>
      </c>
      <c r="H554" s="31">
        <v>183.0</v>
      </c>
      <c r="I554" s="32">
        <f t="shared" si="1"/>
        <v>0.732</v>
      </c>
      <c r="J554" s="32" t="str">
        <f>IF(I554 = "NA", "NA", IF(I554 = Summary!$F$5, "Equal", IF(I554&gt;Summary!$F$5, "Above", "Below")))</f>
        <v>Below</v>
      </c>
      <c r="K554" s="45">
        <f>IFERROR((I554 - Summary!$F$5)/$F$3, "NA")</f>
        <v>-0.2624204539</v>
      </c>
      <c r="L554" s="61" t="str">
        <f>VLOOKUP(B554,'Rating data'!$B$3:$D$682,3, False)</f>
        <v>C</v>
      </c>
    </row>
    <row r="555" ht="14.25" customHeight="1">
      <c r="B555" s="41" t="s">
        <v>445</v>
      </c>
      <c r="C555" s="30" t="s">
        <v>446</v>
      </c>
      <c r="D555" s="42" t="s">
        <v>72</v>
      </c>
      <c r="E555" s="30" t="s">
        <v>7</v>
      </c>
      <c r="F555" s="31">
        <v>82.0</v>
      </c>
      <c r="G555" s="31">
        <v>82.0</v>
      </c>
      <c r="H555" s="31">
        <v>60.0</v>
      </c>
      <c r="I555" s="32">
        <f t="shared" si="1"/>
        <v>0.7317073171</v>
      </c>
      <c r="J555" s="31" t="str">
        <f>IF(I555 = "NA", "NA", IF(I555 = Summary!$F$6, "Equal", IF(I555&gt;Summary!$F$6, "Above", "Below")))</f>
        <v>Below</v>
      </c>
      <c r="K555" s="44">
        <f>IFERROR((I555 - Summary!$F$6)/$G$3, "NA")</f>
        <v>-0.08175312941</v>
      </c>
    </row>
    <row r="556" ht="14.25" customHeight="1">
      <c r="B556" s="41" t="s">
        <v>1179</v>
      </c>
      <c r="C556" s="30" t="s">
        <v>1180</v>
      </c>
      <c r="D556" s="42" t="s">
        <v>86</v>
      </c>
      <c r="E556" s="30" t="s">
        <v>6</v>
      </c>
      <c r="F556" s="31">
        <v>164.0</v>
      </c>
      <c r="G556" s="31">
        <v>164.0</v>
      </c>
      <c r="H556" s="31">
        <v>120.0</v>
      </c>
      <c r="I556" s="32">
        <f t="shared" si="1"/>
        <v>0.7317073171</v>
      </c>
      <c r="J556" s="32" t="str">
        <f>IF(I556 = "NA", "NA", IF(I556 = Summary!$F$5, "Equal", IF(I556&gt;Summary!$F$5, "Above", "Below")))</f>
        <v>Below</v>
      </c>
      <c r="K556" s="45">
        <f>IFERROR((I556 - Summary!$F$5)/$F$3, "NA")</f>
        <v>-0.264287035</v>
      </c>
      <c r="L556" s="61" t="str">
        <f>VLOOKUP(B556,'Rating data'!$B$3:$D$682,3, False)</f>
        <v>D</v>
      </c>
    </row>
    <row r="557" ht="14.25" customHeight="1">
      <c r="B557" s="41" t="s">
        <v>953</v>
      </c>
      <c r="C557" s="30" t="s">
        <v>954</v>
      </c>
      <c r="D557" s="42" t="s">
        <v>28</v>
      </c>
      <c r="E557" s="30" t="s">
        <v>6</v>
      </c>
      <c r="F557" s="31">
        <v>197.0</v>
      </c>
      <c r="G557" s="31">
        <v>197.0</v>
      </c>
      <c r="H557" s="31">
        <v>144.0</v>
      </c>
      <c r="I557" s="32">
        <f t="shared" si="1"/>
        <v>0.730964467</v>
      </c>
      <c r="J557" s="32" t="str">
        <f>IF(I557 = "NA", "NA", IF(I557 = Summary!$F$5, "Equal", IF(I557&gt;Summary!$F$5, "Above", "Below")))</f>
        <v>Below</v>
      </c>
      <c r="K557" s="33">
        <f>IFERROR((I557 - Summary!$F$5)/$F$3, "NA")</f>
        <v>-0.2690245506</v>
      </c>
      <c r="L557" s="61" t="str">
        <f>VLOOKUP(B557,'Rating data'!$B$3:$D$682,3, False)</f>
        <v>C</v>
      </c>
    </row>
    <row r="558" ht="14.25" customHeight="1">
      <c r="B558" s="41" t="s">
        <v>1169</v>
      </c>
      <c r="C558" s="30" t="s">
        <v>1170</v>
      </c>
      <c r="D558" s="42" t="s">
        <v>51</v>
      </c>
      <c r="E558" s="30" t="s">
        <v>6</v>
      </c>
      <c r="F558" s="31">
        <v>74.0</v>
      </c>
      <c r="G558" s="31">
        <v>74.0</v>
      </c>
      <c r="H558" s="31">
        <v>54.0</v>
      </c>
      <c r="I558" s="32">
        <f t="shared" si="1"/>
        <v>0.7297297297</v>
      </c>
      <c r="J558" s="32" t="str">
        <f>IF(I558 = "NA", "NA", IF(I558 = Summary!$F$5, "Equal", IF(I558&gt;Summary!$F$5, "Above", "Below")))</f>
        <v>Below</v>
      </c>
      <c r="K558" s="33">
        <f>IFERROR((I558 - Summary!$F$5)/$F$3, "NA")</f>
        <v>-0.2768990696</v>
      </c>
      <c r="L558" s="61" t="str">
        <f>VLOOKUP(B558,'Rating data'!$B$3:$D$682,3, False)</f>
        <v>E</v>
      </c>
    </row>
    <row r="559" ht="14.25" customHeight="1">
      <c r="B559" s="41" t="s">
        <v>273</v>
      </c>
      <c r="C559" s="30" t="s">
        <v>274</v>
      </c>
      <c r="D559" s="42" t="s">
        <v>67</v>
      </c>
      <c r="E559" s="30" t="s">
        <v>6</v>
      </c>
      <c r="F559" s="31">
        <v>111.0</v>
      </c>
      <c r="G559" s="31">
        <v>111.0</v>
      </c>
      <c r="H559" s="31">
        <v>81.0</v>
      </c>
      <c r="I559" s="32">
        <f t="shared" si="1"/>
        <v>0.7297297297</v>
      </c>
      <c r="J559" s="32" t="str">
        <f>IF(I559 = "NA", "NA", IF(I559 = Summary!$F$5, "Equal", IF(I559&gt;Summary!$F$5, "Above", "Below")))</f>
        <v>Below</v>
      </c>
      <c r="K559" s="33">
        <f>IFERROR((I559 - Summary!$F$5)/$F$3, "NA")</f>
        <v>-0.2768990696</v>
      </c>
      <c r="L559" s="61" t="str">
        <f>VLOOKUP(B559,'Rating data'!$B$3:$D$682,3, False)</f>
        <v>A</v>
      </c>
    </row>
    <row r="560" ht="14.25" customHeight="1">
      <c r="B560" s="41" t="s">
        <v>447</v>
      </c>
      <c r="C560" s="30" t="s">
        <v>448</v>
      </c>
      <c r="D560" s="42" t="s">
        <v>72</v>
      </c>
      <c r="E560" s="30" t="s">
        <v>7</v>
      </c>
      <c r="F560" s="31">
        <v>37.0</v>
      </c>
      <c r="G560" s="31">
        <v>37.0</v>
      </c>
      <c r="H560" s="31">
        <v>27.0</v>
      </c>
      <c r="I560" s="32">
        <f t="shared" si="1"/>
        <v>0.7297297297</v>
      </c>
      <c r="J560" s="31" t="str">
        <f>IF(I560 = "NA", "NA", IF(I560 = Summary!$F$6, "Equal", IF(I560&gt;Summary!$F$6, "Above", "Below")))</f>
        <v>Below</v>
      </c>
      <c r="K560" s="44">
        <f>IFERROR((I560 - Summary!$F$6)/$G$3, "NA")</f>
        <v>-0.09105394321</v>
      </c>
    </row>
    <row r="561" ht="14.25" customHeight="1">
      <c r="B561" s="41" t="s">
        <v>1529</v>
      </c>
      <c r="C561" s="30" t="s">
        <v>1530</v>
      </c>
      <c r="D561" s="42" t="s">
        <v>227</v>
      </c>
      <c r="E561" s="30" t="s">
        <v>6</v>
      </c>
      <c r="F561" s="31">
        <v>48.0</v>
      </c>
      <c r="G561" s="31">
        <v>48.0</v>
      </c>
      <c r="H561" s="31">
        <v>35.0</v>
      </c>
      <c r="I561" s="32">
        <f t="shared" si="1"/>
        <v>0.7291666667</v>
      </c>
      <c r="J561" s="32" t="str">
        <f>IF(I561 = "NA", "NA", IF(I561 = Summary!$F$5, "Equal", IF(I561&gt;Summary!$F$5, "Above", "Below")))</f>
        <v>Below</v>
      </c>
      <c r="K561" s="33">
        <f>IFERROR((I561 - Summary!$F$5)/$F$3, "NA")</f>
        <v>-0.2804899961</v>
      </c>
      <c r="L561" s="61" t="str">
        <f>VLOOKUP(B561,'Rating data'!$B$3:$D$682,3, False)</f>
        <v>#N/A</v>
      </c>
    </row>
    <row r="562" ht="14.25" customHeight="1">
      <c r="B562" s="41" t="s">
        <v>1017</v>
      </c>
      <c r="C562" s="30" t="s">
        <v>1018</v>
      </c>
      <c r="D562" s="42" t="s">
        <v>36</v>
      </c>
      <c r="E562" s="30" t="s">
        <v>6</v>
      </c>
      <c r="F562" s="31">
        <v>199.0</v>
      </c>
      <c r="G562" s="31">
        <v>199.0</v>
      </c>
      <c r="H562" s="31">
        <v>145.0</v>
      </c>
      <c r="I562" s="32">
        <f t="shared" si="1"/>
        <v>0.7286432161</v>
      </c>
      <c r="J562" s="32" t="str">
        <f>IF(I562 = "NA", "NA", IF(I562 = Summary!$F$5, "Equal", IF(I562&gt;Summary!$F$5, "Above", "Below")))</f>
        <v>Below</v>
      </c>
      <c r="K562" s="45">
        <f>IFERROR((I562 - Summary!$F$5)/$F$3, "NA")</f>
        <v>-0.2838282946</v>
      </c>
      <c r="L562" s="61" t="str">
        <f>VLOOKUP(B562,'Rating data'!$B$3:$D$682,3, False)</f>
        <v>D</v>
      </c>
    </row>
    <row r="563" ht="14.25" customHeight="1">
      <c r="B563" s="41" t="s">
        <v>1531</v>
      </c>
      <c r="C563" s="30" t="s">
        <v>1532</v>
      </c>
      <c r="D563" s="42" t="s">
        <v>695</v>
      </c>
      <c r="E563" s="30" t="s">
        <v>6</v>
      </c>
      <c r="F563" s="31">
        <v>33.0</v>
      </c>
      <c r="G563" s="31">
        <v>33.0</v>
      </c>
      <c r="H563" s="31">
        <v>24.0</v>
      </c>
      <c r="I563" s="32">
        <f t="shared" si="1"/>
        <v>0.7272727273</v>
      </c>
      <c r="J563" s="32" t="str">
        <f>IF(I563 = "NA", "NA", IF(I563 = Summary!$F$5, "Equal", IF(I563&gt;Summary!$F$5, "Above", "Below")))</f>
        <v>Below</v>
      </c>
      <c r="K563" s="33">
        <f>IFERROR((I563 - Summary!$F$5)/$F$3, "NA")</f>
        <v>-0.2925685671</v>
      </c>
      <c r="L563" s="61" t="str">
        <f>VLOOKUP(B563,'Rating data'!$B$3:$D$682,3, False)</f>
        <v>C</v>
      </c>
    </row>
    <row r="564" ht="14.25" customHeight="1">
      <c r="B564" s="41" t="s">
        <v>1533</v>
      </c>
      <c r="C564" s="30" t="s">
        <v>1534</v>
      </c>
      <c r="D564" s="42" t="s">
        <v>405</v>
      </c>
      <c r="E564" s="30" t="s">
        <v>6</v>
      </c>
      <c r="F564" s="31">
        <v>22.0</v>
      </c>
      <c r="G564" s="31">
        <v>22.0</v>
      </c>
      <c r="H564" s="31">
        <v>16.0</v>
      </c>
      <c r="I564" s="32">
        <f t="shared" si="1"/>
        <v>0.7272727273</v>
      </c>
      <c r="J564" s="32" t="str">
        <f>IF(I564 = "NA", "NA", IF(I564 = Summary!$F$5, "Equal", IF(I564&gt;Summary!$F$5, "Above", "Below")))</f>
        <v>Below</v>
      </c>
      <c r="K564" s="45">
        <f>IFERROR((I564 - Summary!$F$5)/$F$3, "NA")</f>
        <v>-0.2925685671</v>
      </c>
      <c r="L564" s="61" t="str">
        <f>VLOOKUP(B564,'Rating data'!$B$3:$D$682,3, False)</f>
        <v>#N/A</v>
      </c>
    </row>
    <row r="565" ht="14.25" customHeight="1">
      <c r="B565" s="41" t="s">
        <v>449</v>
      </c>
      <c r="C565" s="30" t="s">
        <v>450</v>
      </c>
      <c r="D565" s="42" t="s">
        <v>134</v>
      </c>
      <c r="E565" s="30" t="s">
        <v>7</v>
      </c>
      <c r="F565" s="31">
        <v>77.0</v>
      </c>
      <c r="G565" s="31">
        <v>77.0</v>
      </c>
      <c r="H565" s="31">
        <v>56.0</v>
      </c>
      <c r="I565" s="32">
        <f t="shared" si="1"/>
        <v>0.7272727273</v>
      </c>
      <c r="J565" s="31" t="str">
        <f>IF(I565 = "NA", "NA", IF(I565 = Summary!$F$6, "Equal", IF(I565&gt;Summary!$F$6, "Above", "Below")))</f>
        <v>Below</v>
      </c>
      <c r="K565" s="44">
        <f>IFERROR((I565 - Summary!$F$6)/$G$3, "NA")</f>
        <v>-0.1026094998</v>
      </c>
    </row>
    <row r="566" ht="14.25" customHeight="1">
      <c r="B566" s="41" t="s">
        <v>451</v>
      </c>
      <c r="C566" s="30" t="s">
        <v>452</v>
      </c>
      <c r="D566" s="42" t="s">
        <v>426</v>
      </c>
      <c r="E566" s="30" t="s">
        <v>7</v>
      </c>
      <c r="F566" s="31">
        <v>55.0</v>
      </c>
      <c r="G566" s="31">
        <v>55.0</v>
      </c>
      <c r="H566" s="31">
        <v>40.0</v>
      </c>
      <c r="I566" s="32">
        <f t="shared" si="1"/>
        <v>0.7272727273</v>
      </c>
      <c r="J566" s="31" t="str">
        <f>IF(I566 = "NA", "NA", IF(I566 = Summary!$F$6, "Equal", IF(I566&gt;Summary!$F$6, "Above", "Below")))</f>
        <v>Below</v>
      </c>
      <c r="K566" s="43">
        <f>IFERROR((I566 - Summary!$F$6)/$G$3, "NA")</f>
        <v>-0.1026094998</v>
      </c>
    </row>
    <row r="567" ht="14.25" customHeight="1">
      <c r="B567" s="41" t="s">
        <v>1323</v>
      </c>
      <c r="C567" s="30" t="s">
        <v>1324</v>
      </c>
      <c r="D567" s="42" t="s">
        <v>682</v>
      </c>
      <c r="E567" s="30" t="s">
        <v>6</v>
      </c>
      <c r="F567" s="31">
        <v>183.0</v>
      </c>
      <c r="G567" s="31">
        <v>183.0</v>
      </c>
      <c r="H567" s="31">
        <v>133.0</v>
      </c>
      <c r="I567" s="32">
        <f t="shared" si="1"/>
        <v>0.7267759563</v>
      </c>
      <c r="J567" s="32" t="str">
        <f>IF(I567 = "NA", "NA", IF(I567 = Summary!$F$5, "Equal", IF(I567&gt;Summary!$F$5, "Above", "Below")))</f>
        <v>Below</v>
      </c>
      <c r="K567" s="33">
        <f>IFERROR((I567 - Summary!$F$5)/$F$3, "NA")</f>
        <v>-0.2957367168</v>
      </c>
      <c r="L567" s="61" t="str">
        <f>VLOOKUP(B567,'Rating data'!$B$3:$D$682,3, False)</f>
        <v>E</v>
      </c>
    </row>
    <row r="568" ht="14.25" customHeight="1">
      <c r="B568" s="41" t="s">
        <v>566</v>
      </c>
      <c r="C568" s="30" t="s">
        <v>567</v>
      </c>
      <c r="D568" s="42" t="s">
        <v>83</v>
      </c>
      <c r="E568" s="30" t="s">
        <v>6</v>
      </c>
      <c r="F568" s="31">
        <v>219.0</v>
      </c>
      <c r="G568" s="31">
        <v>219.0</v>
      </c>
      <c r="H568" s="31">
        <v>159.0</v>
      </c>
      <c r="I568" s="32">
        <f t="shared" si="1"/>
        <v>0.7260273973</v>
      </c>
      <c r="J568" s="32" t="str">
        <f>IF(I568 = "NA", "NA", IF(I568 = Summary!$F$5, "Equal", IF(I568&gt;Summary!$F$5, "Above", "Below")))</f>
        <v>Below</v>
      </c>
      <c r="K568" s="45">
        <f>IFERROR((I568 - Summary!$F$5)/$F$3, "NA")</f>
        <v>-0.3005106411</v>
      </c>
      <c r="L568" s="61" t="str">
        <f>VLOOKUP(B568,'Rating data'!$B$3:$D$682,3, False)</f>
        <v>B</v>
      </c>
    </row>
    <row r="569" ht="14.25" customHeight="1">
      <c r="B569" s="41" t="s">
        <v>1535</v>
      </c>
      <c r="C569" s="30" t="s">
        <v>1536</v>
      </c>
      <c r="D569" s="42" t="s">
        <v>42</v>
      </c>
      <c r="E569" s="30" t="s">
        <v>6</v>
      </c>
      <c r="F569" s="31">
        <v>40.0</v>
      </c>
      <c r="G569" s="31">
        <v>40.0</v>
      </c>
      <c r="H569" s="31">
        <v>29.0</v>
      </c>
      <c r="I569" s="32">
        <f t="shared" si="1"/>
        <v>0.725</v>
      </c>
      <c r="J569" s="32" t="str">
        <f>IF(I569 = "NA", "NA", IF(I569 = Summary!$F$5, "Equal", IF(I569&gt;Summary!$F$5, "Above", "Below")))</f>
        <v>Below</v>
      </c>
      <c r="K569" s="33">
        <f>IFERROR((I569 - Summary!$F$5)/$F$3, "NA")</f>
        <v>-0.3070628522</v>
      </c>
      <c r="L569" s="61" t="str">
        <f>VLOOKUP(B569,'Rating data'!$B$3:$D$682,3, False)</f>
        <v>#N/A</v>
      </c>
    </row>
    <row r="570" ht="14.25" customHeight="1">
      <c r="B570" s="41" t="s">
        <v>1537</v>
      </c>
      <c r="C570" s="30" t="s">
        <v>1538</v>
      </c>
      <c r="D570" s="42" t="s">
        <v>72</v>
      </c>
      <c r="E570" s="30" t="s">
        <v>6</v>
      </c>
      <c r="F570" s="31">
        <v>40.0</v>
      </c>
      <c r="G570" s="31">
        <v>40.0</v>
      </c>
      <c r="H570" s="31">
        <v>29.0</v>
      </c>
      <c r="I570" s="32">
        <f t="shared" si="1"/>
        <v>0.725</v>
      </c>
      <c r="J570" s="32" t="str">
        <f>IF(I570 = "NA", "NA", IF(I570 = Summary!$F$5, "Equal", IF(I570&gt;Summary!$F$5, "Above", "Below")))</f>
        <v>Below</v>
      </c>
      <c r="K570" s="45">
        <f>IFERROR((I570 - Summary!$F$5)/$F$3, "NA")</f>
        <v>-0.3070628522</v>
      </c>
      <c r="L570" s="61" t="str">
        <f>VLOOKUP(B570,'Rating data'!$B$3:$D$682,3, False)</f>
        <v>#N/A</v>
      </c>
    </row>
    <row r="571" ht="14.25" customHeight="1">
      <c r="B571" s="41" t="s">
        <v>453</v>
      </c>
      <c r="C571" s="30" t="s">
        <v>454</v>
      </c>
      <c r="D571" s="42" t="s">
        <v>72</v>
      </c>
      <c r="E571" s="30" t="s">
        <v>7</v>
      </c>
      <c r="F571" s="31">
        <v>29.0</v>
      </c>
      <c r="G571" s="31">
        <v>29.0</v>
      </c>
      <c r="H571" s="31">
        <v>21.0</v>
      </c>
      <c r="I571" s="32">
        <f t="shared" si="1"/>
        <v>0.724137931</v>
      </c>
      <c r="J571" s="31" t="str">
        <f>IF(I571 = "NA", "NA", IF(I571 = Summary!$F$6, "Equal", IF(I571&gt;Summary!$F$6, "Above", "Below")))</f>
        <v>Below</v>
      </c>
      <c r="K571" s="44">
        <f>IFERROR((I571 - Summary!$F$6)/$G$3, "NA")</f>
        <v>-0.117352796</v>
      </c>
    </row>
    <row r="572" ht="14.25" customHeight="1">
      <c r="B572" s="41" t="s">
        <v>455</v>
      </c>
      <c r="C572" s="30" t="s">
        <v>456</v>
      </c>
      <c r="D572" s="42" t="s">
        <v>72</v>
      </c>
      <c r="E572" s="30" t="s">
        <v>7</v>
      </c>
      <c r="F572" s="31">
        <v>29.0</v>
      </c>
      <c r="G572" s="31">
        <v>29.0</v>
      </c>
      <c r="H572" s="31">
        <v>21.0</v>
      </c>
      <c r="I572" s="32">
        <f t="shared" si="1"/>
        <v>0.724137931</v>
      </c>
      <c r="J572" s="31" t="str">
        <f>IF(I572 = "NA", "NA", IF(I572 = Summary!$F$6, "Equal", IF(I572&gt;Summary!$F$6, "Above", "Below")))</f>
        <v>Below</v>
      </c>
      <c r="K572" s="43">
        <f>IFERROR((I572 - Summary!$F$6)/$G$3, "NA")</f>
        <v>-0.117352796</v>
      </c>
    </row>
    <row r="573" ht="14.25" customHeight="1">
      <c r="B573" s="41" t="s">
        <v>457</v>
      </c>
      <c r="C573" s="30" t="s">
        <v>458</v>
      </c>
      <c r="D573" s="42" t="s">
        <v>72</v>
      </c>
      <c r="E573" s="30" t="s">
        <v>7</v>
      </c>
      <c r="F573" s="31">
        <v>134.0</v>
      </c>
      <c r="G573" s="31">
        <v>134.0</v>
      </c>
      <c r="H573" s="31">
        <v>97.0</v>
      </c>
      <c r="I573" s="32">
        <f t="shared" si="1"/>
        <v>0.723880597</v>
      </c>
      <c r="J573" s="31" t="str">
        <f>IF(I573 = "NA", "NA", IF(I573 = Summary!$F$6, "Equal", IF(I573&gt;Summary!$F$6, "Above", "Below")))</f>
        <v>Below</v>
      </c>
      <c r="K573" s="43">
        <f>IFERROR((I573 - Summary!$F$6)/$G$3, "NA")</f>
        <v>-0.1185630666</v>
      </c>
    </row>
    <row r="574" ht="14.25" customHeight="1">
      <c r="B574" s="41" t="s">
        <v>733</v>
      </c>
      <c r="C574" s="30" t="s">
        <v>734</v>
      </c>
      <c r="D574" s="42" t="s">
        <v>67</v>
      </c>
      <c r="E574" s="30" t="s">
        <v>6</v>
      </c>
      <c r="F574" s="31">
        <v>239.0</v>
      </c>
      <c r="G574" s="31">
        <v>239.0</v>
      </c>
      <c r="H574" s="31">
        <v>173.0</v>
      </c>
      <c r="I574" s="32">
        <f t="shared" si="1"/>
        <v>0.7238493724</v>
      </c>
      <c r="J574" s="32" t="str">
        <f>IF(I574 = "NA", "NA", IF(I574 = Summary!$F$5, "Equal", IF(I574&gt;Summary!$F$5, "Above", "Below")))</f>
        <v>Below</v>
      </c>
      <c r="K574" s="45">
        <f>IFERROR((I574 - Summary!$F$5)/$F$3, "NA")</f>
        <v>-0.3144009631</v>
      </c>
      <c r="L574" s="61" t="str">
        <f>VLOOKUP(B574,'Rating data'!$B$3:$D$682,3, False)</f>
        <v>B</v>
      </c>
    </row>
    <row r="575" ht="14.25" customHeight="1">
      <c r="B575" s="41" t="s">
        <v>965</v>
      </c>
      <c r="C575" s="30" t="s">
        <v>966</v>
      </c>
      <c r="D575" s="42" t="s">
        <v>426</v>
      </c>
      <c r="E575" s="30" t="s">
        <v>6</v>
      </c>
      <c r="F575" s="31">
        <v>249.0</v>
      </c>
      <c r="G575" s="31">
        <v>249.0</v>
      </c>
      <c r="H575" s="31">
        <v>180.0</v>
      </c>
      <c r="I575" s="32">
        <f t="shared" si="1"/>
        <v>0.7228915663</v>
      </c>
      <c r="J575" s="32" t="str">
        <f>IF(I575 = "NA", "NA", IF(I575 = Summary!$F$5, "Equal", IF(I575&gt;Summary!$F$5, "Above", "Below")))</f>
        <v>Below</v>
      </c>
      <c r="K575" s="45">
        <f>IFERROR((I575 - Summary!$F$5)/$F$3, "NA")</f>
        <v>-0.3205093577</v>
      </c>
      <c r="L575" s="61" t="str">
        <f>VLOOKUP(B575,'Rating data'!$B$3:$D$682,3, False)</f>
        <v>D</v>
      </c>
    </row>
    <row r="576" ht="14.25" customHeight="1">
      <c r="B576" s="41" t="s">
        <v>915</v>
      </c>
      <c r="C576" s="30" t="s">
        <v>916</v>
      </c>
      <c r="D576" s="42" t="s">
        <v>435</v>
      </c>
      <c r="E576" s="30" t="s">
        <v>6</v>
      </c>
      <c r="F576" s="31">
        <v>54.0</v>
      </c>
      <c r="G576" s="31">
        <v>54.0</v>
      </c>
      <c r="H576" s="31">
        <v>39.0</v>
      </c>
      <c r="I576" s="32">
        <f t="shared" si="1"/>
        <v>0.7222222222</v>
      </c>
      <c r="J576" s="32" t="str">
        <f>IF(I576 = "NA", "NA", IF(I576 = Summary!$F$5, "Equal", IF(I576&gt;Summary!$F$5, "Above", "Below")))</f>
        <v>Below</v>
      </c>
      <c r="K576" s="33">
        <f>IFERROR((I576 - Summary!$F$5)/$F$3, "NA")</f>
        <v>-0.3247780897</v>
      </c>
      <c r="L576" s="61" t="str">
        <f>VLOOKUP(B576,'Rating data'!$B$3:$D$682,3, False)</f>
        <v>D</v>
      </c>
    </row>
    <row r="577" ht="14.25" customHeight="1">
      <c r="B577" s="41" t="s">
        <v>459</v>
      </c>
      <c r="C577" s="30" t="s">
        <v>460</v>
      </c>
      <c r="D577" s="42" t="s">
        <v>72</v>
      </c>
      <c r="E577" s="30" t="s">
        <v>7</v>
      </c>
      <c r="F577" s="31">
        <v>36.0</v>
      </c>
      <c r="G577" s="31">
        <v>36.0</v>
      </c>
      <c r="H577" s="31">
        <v>26.0</v>
      </c>
      <c r="I577" s="32">
        <f t="shared" si="1"/>
        <v>0.7222222222</v>
      </c>
      <c r="J577" s="31" t="str">
        <f>IF(I577 = "NA", "NA", IF(I577 = Summary!$F$6, "Equal", IF(I577&gt;Summary!$F$6, "Above", "Below")))</f>
        <v>Below</v>
      </c>
      <c r="K577" s="43">
        <f>IFERROR((I577 - Summary!$F$6)/$G$3, "NA")</f>
        <v>-0.1263625882</v>
      </c>
    </row>
    <row r="578" ht="14.25" customHeight="1">
      <c r="B578" s="41" t="s">
        <v>461</v>
      </c>
      <c r="C578" s="30" t="s">
        <v>462</v>
      </c>
      <c r="D578" s="42" t="s">
        <v>463</v>
      </c>
      <c r="E578" s="30" t="s">
        <v>7</v>
      </c>
      <c r="F578" s="31">
        <v>18.0</v>
      </c>
      <c r="G578" s="31">
        <v>18.0</v>
      </c>
      <c r="H578" s="31">
        <v>13.0</v>
      </c>
      <c r="I578" s="32">
        <f t="shared" si="1"/>
        <v>0.7222222222</v>
      </c>
      <c r="J578" s="31" t="str">
        <f>IF(I578 = "NA", "NA", IF(I578 = Summary!$F$6, "Equal", IF(I578&gt;Summary!$F$6, "Above", "Below")))</f>
        <v>Below</v>
      </c>
      <c r="K578" s="44">
        <f>IFERROR((I578 - Summary!$F$6)/$G$3, "NA")</f>
        <v>-0.1263625882</v>
      </c>
    </row>
    <row r="579" ht="14.25" customHeight="1">
      <c r="B579" s="41" t="s">
        <v>464</v>
      </c>
      <c r="C579" s="30" t="s">
        <v>465</v>
      </c>
      <c r="D579" s="42" t="s">
        <v>330</v>
      </c>
      <c r="E579" s="30" t="s">
        <v>7</v>
      </c>
      <c r="F579" s="31">
        <v>97.0</v>
      </c>
      <c r="G579" s="31">
        <v>97.0</v>
      </c>
      <c r="H579" s="31">
        <v>70.0</v>
      </c>
      <c r="I579" s="32">
        <f t="shared" si="1"/>
        <v>0.7216494845</v>
      </c>
      <c r="J579" s="31" t="str">
        <f>IF(I579 = "NA", "NA", IF(I579 = Summary!$F$6, "Equal", IF(I579&gt;Summary!$F$6, "Above", "Below")))</f>
        <v>Below</v>
      </c>
      <c r="K579" s="43">
        <f>IFERROR((I579 - Summary!$F$6)/$G$3, "NA")</f>
        <v>-0.1290562374</v>
      </c>
    </row>
    <row r="580" ht="14.25" customHeight="1">
      <c r="B580" s="41" t="s">
        <v>474</v>
      </c>
      <c r="C580" s="30" t="s">
        <v>475</v>
      </c>
      <c r="D580" s="42" t="s">
        <v>92</v>
      </c>
      <c r="E580" s="30" t="s">
        <v>6</v>
      </c>
      <c r="F580" s="31">
        <v>290.0</v>
      </c>
      <c r="G580" s="31">
        <v>290.0</v>
      </c>
      <c r="H580" s="31">
        <v>209.0</v>
      </c>
      <c r="I580" s="32">
        <f t="shared" si="1"/>
        <v>0.7206896552</v>
      </c>
      <c r="J580" s="32" t="str">
        <f>IF(I580 = "NA", "NA", IF(I580 = Summary!$F$5, "Equal", IF(I580&gt;Summary!$F$5, "Above", "Below")))</f>
        <v>Below</v>
      </c>
      <c r="K580" s="33">
        <f>IFERROR((I580 - Summary!$F$5)/$F$3, "NA")</f>
        <v>-0.3345520138</v>
      </c>
      <c r="L580" s="61" t="str">
        <f>VLOOKUP(B580,'Rating data'!$B$3:$D$682,3, False)</f>
        <v>C</v>
      </c>
    </row>
    <row r="581" ht="14.25" customHeight="1">
      <c r="B581" s="41" t="s">
        <v>466</v>
      </c>
      <c r="C581" s="30" t="s">
        <v>467</v>
      </c>
      <c r="D581" s="42" t="s">
        <v>72</v>
      </c>
      <c r="E581" s="30" t="s">
        <v>7</v>
      </c>
      <c r="F581" s="31">
        <v>85.0</v>
      </c>
      <c r="G581" s="31">
        <v>85.0</v>
      </c>
      <c r="H581" s="31">
        <v>61.0</v>
      </c>
      <c r="I581" s="32">
        <f t="shared" si="1"/>
        <v>0.7176470588</v>
      </c>
      <c r="J581" s="31" t="str">
        <f>IF(I581 = "NA", "NA", IF(I581 = Summary!$F$6, "Equal", IF(I581&gt;Summary!$F$6, "Above", "Below")))</f>
        <v>Below</v>
      </c>
      <c r="K581" s="44">
        <f>IFERROR((I581 - Summary!$F$6)/$G$3, "NA")</f>
        <v>-0.1478800918</v>
      </c>
    </row>
    <row r="582" ht="14.25" customHeight="1">
      <c r="B582" s="41" t="s">
        <v>468</v>
      </c>
      <c r="C582" s="30" t="s">
        <v>469</v>
      </c>
      <c r="D582" s="42" t="s">
        <v>330</v>
      </c>
      <c r="E582" s="30" t="s">
        <v>7</v>
      </c>
      <c r="F582" s="31">
        <v>7.0</v>
      </c>
      <c r="G582" s="31">
        <v>7.0</v>
      </c>
      <c r="H582" s="31">
        <v>5.0</v>
      </c>
      <c r="I582" s="32">
        <f t="shared" si="1"/>
        <v>0.7142857143</v>
      </c>
      <c r="J582" s="31" t="str">
        <f>IF(I582 = "NA", "NA", IF(I582 = Summary!$F$6, "Equal", IF(I582&gt;Summary!$F$6, "Above", "Below")))</f>
        <v>Below</v>
      </c>
      <c r="K582" s="43">
        <f>IFERROR((I582 - Summary!$F$6)/$G$3, "NA")</f>
        <v>-0.16368887</v>
      </c>
    </row>
    <row r="583" ht="14.25" customHeight="1">
      <c r="B583" s="41" t="s">
        <v>470</v>
      </c>
      <c r="C583" s="30" t="s">
        <v>471</v>
      </c>
      <c r="D583" s="42" t="s">
        <v>45</v>
      </c>
      <c r="E583" s="30" t="s">
        <v>7</v>
      </c>
      <c r="F583" s="31">
        <v>7.0</v>
      </c>
      <c r="G583" s="31">
        <v>7.0</v>
      </c>
      <c r="H583" s="31">
        <v>5.0</v>
      </c>
      <c r="I583" s="32">
        <f t="shared" si="1"/>
        <v>0.7142857143</v>
      </c>
      <c r="J583" s="31" t="str">
        <f>IF(I583 = "NA", "NA", IF(I583 = Summary!$F$6, "Equal", IF(I583&gt;Summary!$F$6, "Above", "Below")))</f>
        <v>Below</v>
      </c>
      <c r="K583" s="43">
        <f>IFERROR((I583 - Summary!$F$6)/$G$3, "NA")</f>
        <v>-0.16368887</v>
      </c>
    </row>
    <row r="584" ht="14.25" customHeight="1">
      <c r="B584" s="41" t="s">
        <v>489</v>
      </c>
      <c r="C584" s="30" t="s">
        <v>490</v>
      </c>
      <c r="D584" s="42" t="s">
        <v>61</v>
      </c>
      <c r="E584" s="30" t="s">
        <v>6</v>
      </c>
      <c r="F584" s="31">
        <v>70.0</v>
      </c>
      <c r="G584" s="31">
        <v>70.0</v>
      </c>
      <c r="H584" s="31">
        <v>50.0</v>
      </c>
      <c r="I584" s="32">
        <f t="shared" si="1"/>
        <v>0.7142857143</v>
      </c>
      <c r="J584" s="32" t="str">
        <f>IF(I584 = "NA", "NA", IF(I584 = Summary!$F$5, "Equal", IF(I584&gt;Summary!$F$5, "Above", "Below")))</f>
        <v>Below</v>
      </c>
      <c r="K584" s="45">
        <f>IFERROR((I584 - Summary!$F$5)/$F$3, "NA")</f>
        <v>-0.3753930537</v>
      </c>
      <c r="L584" s="61" t="str">
        <f>VLOOKUP(B584,'Rating data'!$B$3:$D$682,3, False)</f>
        <v>#N/A</v>
      </c>
    </row>
    <row r="585" ht="14.25" customHeight="1">
      <c r="B585" s="41" t="s">
        <v>1127</v>
      </c>
      <c r="C585" s="30" t="s">
        <v>1128</v>
      </c>
      <c r="D585" s="42" t="s">
        <v>72</v>
      </c>
      <c r="E585" s="30" t="s">
        <v>6</v>
      </c>
      <c r="F585" s="31">
        <v>232.0</v>
      </c>
      <c r="G585" s="31">
        <v>232.0</v>
      </c>
      <c r="H585" s="31">
        <v>165.0</v>
      </c>
      <c r="I585" s="32">
        <f t="shared" si="1"/>
        <v>0.7112068966</v>
      </c>
      <c r="J585" s="32" t="str">
        <f>IF(I585 = "NA", "NA", IF(I585 = Summary!$F$5, "Equal", IF(I585&gt;Summary!$F$5, "Above", "Below")))</f>
        <v>Below</v>
      </c>
      <c r="K585" s="45">
        <f>IFERROR((I585 - Summary!$F$5)/$F$3, "NA")</f>
        <v>-0.3950281691</v>
      </c>
      <c r="L585" s="61" t="str">
        <f>VLOOKUP(B585,'Rating data'!$B$3:$D$682,3, False)</f>
        <v>#N/A</v>
      </c>
    </row>
    <row r="586" ht="14.25" customHeight="1">
      <c r="B586" s="41" t="s">
        <v>1539</v>
      </c>
      <c r="C586" s="30" t="s">
        <v>1540</v>
      </c>
      <c r="D586" s="42" t="s">
        <v>110</v>
      </c>
      <c r="E586" s="30" t="s">
        <v>6</v>
      </c>
      <c r="F586" s="31">
        <v>38.0</v>
      </c>
      <c r="G586" s="31">
        <v>38.0</v>
      </c>
      <c r="H586" s="31">
        <v>27.0</v>
      </c>
      <c r="I586" s="32">
        <f t="shared" si="1"/>
        <v>0.7105263158</v>
      </c>
      <c r="J586" s="32" t="str">
        <f>IF(I586 = "NA", "NA", IF(I586 = Summary!$F$5, "Equal", IF(I586&gt;Summary!$F$5, "Above", "Below")))</f>
        <v>Below</v>
      </c>
      <c r="K586" s="45">
        <f>IFERROR((I586 - Summary!$F$5)/$F$3, "NA")</f>
        <v>-0.399368563</v>
      </c>
      <c r="L586" s="61" t="str">
        <f>VLOOKUP(B586,'Rating data'!$B$3:$D$682,3, False)</f>
        <v>#N/A</v>
      </c>
    </row>
    <row r="587" ht="14.25" customHeight="1">
      <c r="B587" s="41" t="s">
        <v>472</v>
      </c>
      <c r="C587" s="30" t="s">
        <v>473</v>
      </c>
      <c r="D587" s="42" t="s">
        <v>72</v>
      </c>
      <c r="E587" s="30" t="s">
        <v>7</v>
      </c>
      <c r="F587" s="31">
        <v>411.0</v>
      </c>
      <c r="G587" s="31">
        <v>411.0</v>
      </c>
      <c r="H587" s="31">
        <v>292.0</v>
      </c>
      <c r="I587" s="32">
        <f t="shared" si="1"/>
        <v>0.7104622871</v>
      </c>
      <c r="J587" s="31" t="str">
        <f>IF(I587 = "NA", "NA", IF(I587 = Summary!$F$6, "Equal", IF(I587&gt;Summary!$F$6, "Above", "Below")))</f>
        <v>Below</v>
      </c>
      <c r="K587" s="44">
        <f>IFERROR((I587 - Summary!$F$6)/$G$3, "NA")</f>
        <v>-0.1816708744</v>
      </c>
    </row>
    <row r="588" ht="14.25" customHeight="1">
      <c r="B588" s="41" t="s">
        <v>1541</v>
      </c>
      <c r="C588" s="30" t="s">
        <v>1542</v>
      </c>
      <c r="D588" s="42" t="s">
        <v>635</v>
      </c>
      <c r="E588" s="30" t="s">
        <v>6</v>
      </c>
      <c r="F588" s="31">
        <v>93.0</v>
      </c>
      <c r="G588" s="31">
        <v>93.0</v>
      </c>
      <c r="H588" s="31">
        <v>66.0</v>
      </c>
      <c r="I588" s="32">
        <f t="shared" si="1"/>
        <v>0.7096774194</v>
      </c>
      <c r="J588" s="32" t="str">
        <f>IF(I588 = "NA", "NA", IF(I588 = Summary!$F$5, "Equal", IF(I588&gt;Summary!$F$5, "Above", "Below")))</f>
        <v>Below</v>
      </c>
      <c r="K588" s="45">
        <f>IFERROR((I588 - Summary!$F$5)/$F$3, "NA")</f>
        <v>-0.4047823877</v>
      </c>
      <c r="L588" s="61" t="str">
        <f>VLOOKUP(B588,'Rating data'!$B$3:$D$682,3, False)</f>
        <v>#N/A</v>
      </c>
    </row>
    <row r="589" ht="14.25" customHeight="1">
      <c r="B589" s="41" t="s">
        <v>1543</v>
      </c>
      <c r="C589" s="30" t="s">
        <v>1544</v>
      </c>
      <c r="D589" s="42" t="s">
        <v>119</v>
      </c>
      <c r="E589" s="30" t="s">
        <v>6</v>
      </c>
      <c r="F589" s="31">
        <v>179.0</v>
      </c>
      <c r="G589" s="31">
        <v>179.0</v>
      </c>
      <c r="H589" s="31">
        <v>127.0</v>
      </c>
      <c r="I589" s="32">
        <f t="shared" si="1"/>
        <v>0.7094972067</v>
      </c>
      <c r="J589" s="32" t="str">
        <f>IF(I589 = "NA", "NA", IF(I589 = Summary!$F$5, "Equal", IF(I589&gt;Summary!$F$5, "Above", "Below")))</f>
        <v>Below</v>
      </c>
      <c r="K589" s="33">
        <f>IFERROR((I589 - Summary!$F$5)/$F$3, "NA")</f>
        <v>-0.4059316913</v>
      </c>
      <c r="L589" s="61" t="str">
        <f>VLOOKUP(B589,'Rating data'!$B$3:$D$682,3, False)</f>
        <v>D</v>
      </c>
    </row>
    <row r="590" ht="14.25" customHeight="1">
      <c r="B590" s="41" t="s">
        <v>474</v>
      </c>
      <c r="C590" s="30" t="s">
        <v>475</v>
      </c>
      <c r="D590" s="42" t="s">
        <v>92</v>
      </c>
      <c r="E590" s="30" t="s">
        <v>7</v>
      </c>
      <c r="F590" s="31">
        <v>55.0</v>
      </c>
      <c r="G590" s="31">
        <v>55.0</v>
      </c>
      <c r="H590" s="31">
        <v>39.0</v>
      </c>
      <c r="I590" s="32">
        <f t="shared" si="1"/>
        <v>0.7090909091</v>
      </c>
      <c r="J590" s="31" t="str">
        <f>IF(I590 = "NA", "NA", IF(I590 = Summary!$F$6, "Equal", IF(I590&gt;Summary!$F$6, "Above", "Below")))</f>
        <v>Below</v>
      </c>
      <c r="K590" s="44">
        <f>IFERROR((I590 - Summary!$F$6)/$G$3, "NA")</f>
        <v>-0.1881206182</v>
      </c>
    </row>
    <row r="591" ht="14.25" customHeight="1">
      <c r="B591" s="41" t="s">
        <v>729</v>
      </c>
      <c r="C591" s="30" t="s">
        <v>730</v>
      </c>
      <c r="D591" s="42" t="s">
        <v>48</v>
      </c>
      <c r="E591" s="30" t="s">
        <v>6</v>
      </c>
      <c r="F591" s="31">
        <v>236.0</v>
      </c>
      <c r="G591" s="31">
        <v>236.0</v>
      </c>
      <c r="H591" s="31">
        <v>167.0</v>
      </c>
      <c r="I591" s="32">
        <f t="shared" si="1"/>
        <v>0.7076271186</v>
      </c>
      <c r="J591" s="32" t="str">
        <f>IF(I591 = "NA", "NA", IF(I591 = Summary!$F$5, "Equal", IF(I591&gt;Summary!$F$5, "Above", "Below")))</f>
        <v>Below</v>
      </c>
      <c r="K591" s="33">
        <f>IFERROR((I591 - Summary!$F$5)/$F$3, "NA")</f>
        <v>-0.4178581507</v>
      </c>
      <c r="L591" s="61" t="str">
        <f>VLOOKUP(B591,'Rating data'!$B$3:$D$682,3, False)</f>
        <v>A</v>
      </c>
    </row>
    <row r="592" ht="14.25" customHeight="1">
      <c r="B592" s="41" t="s">
        <v>476</v>
      </c>
      <c r="C592" s="30" t="s">
        <v>477</v>
      </c>
      <c r="D592" s="42" t="s">
        <v>36</v>
      </c>
      <c r="E592" s="30" t="s">
        <v>7</v>
      </c>
      <c r="F592" s="31">
        <v>58.0</v>
      </c>
      <c r="G592" s="31">
        <v>58.0</v>
      </c>
      <c r="H592" s="31">
        <v>41.0</v>
      </c>
      <c r="I592" s="32">
        <f t="shared" si="1"/>
        <v>0.7068965517</v>
      </c>
      <c r="J592" s="31" t="str">
        <f>IF(I592 = "NA", "NA", IF(I592 = Summary!$F$6, "Equal", IF(I592&gt;Summary!$F$6, "Above", "Below")))</f>
        <v>Below</v>
      </c>
      <c r="K592" s="43">
        <f>IFERROR((I592 - Summary!$F$6)/$G$3, "NA")</f>
        <v>-0.1984409256</v>
      </c>
    </row>
    <row r="593" ht="14.25" customHeight="1">
      <c r="B593" s="41" t="s">
        <v>1047</v>
      </c>
      <c r="C593" s="30" t="s">
        <v>1048</v>
      </c>
      <c r="D593" s="42" t="s">
        <v>335</v>
      </c>
      <c r="E593" s="30" t="s">
        <v>6</v>
      </c>
      <c r="F593" s="31">
        <v>184.0</v>
      </c>
      <c r="G593" s="31">
        <v>184.0</v>
      </c>
      <c r="H593" s="31">
        <v>130.0</v>
      </c>
      <c r="I593" s="32">
        <f t="shared" si="1"/>
        <v>0.7065217391</v>
      </c>
      <c r="J593" s="32" t="str">
        <f>IF(I593 = "NA", "NA", IF(I593 = Summary!$F$5, "Equal", IF(I593&gt;Summary!$F$5, "Above", "Below")))</f>
        <v>Below</v>
      </c>
      <c r="K593" s="45">
        <f>IFERROR((I593 - Summary!$F$5)/$F$3, "NA")</f>
        <v>-0.4249076925</v>
      </c>
      <c r="L593" s="61" t="str">
        <f>VLOOKUP(B593,'Rating data'!$B$3:$D$682,3, False)</f>
        <v>#N/A</v>
      </c>
    </row>
    <row r="594" ht="14.25" customHeight="1">
      <c r="B594" s="41" t="s">
        <v>1545</v>
      </c>
      <c r="C594" s="30" t="s">
        <v>1546</v>
      </c>
      <c r="D594" s="42" t="s">
        <v>695</v>
      </c>
      <c r="E594" s="30" t="s">
        <v>6</v>
      </c>
      <c r="F594" s="31">
        <v>51.0</v>
      </c>
      <c r="G594" s="31">
        <v>51.0</v>
      </c>
      <c r="H594" s="31">
        <v>36.0</v>
      </c>
      <c r="I594" s="32">
        <f t="shared" si="1"/>
        <v>0.7058823529</v>
      </c>
      <c r="J594" s="32" t="str">
        <f>IF(I594 = "NA", "NA", IF(I594 = Summary!$F$5, "Equal", IF(I594&gt;Summary!$F$5, "Above", "Below")))</f>
        <v>Below</v>
      </c>
      <c r="K594" s="33">
        <f>IFERROR((I594 - Summary!$F$5)/$F$3, "NA")</f>
        <v>-0.4289853686</v>
      </c>
      <c r="L594" s="61" t="str">
        <f>VLOOKUP(B594,'Rating data'!$B$3:$D$682,3, False)</f>
        <v>#N/A</v>
      </c>
    </row>
    <row r="595" ht="14.25" customHeight="1">
      <c r="B595" s="41" t="s">
        <v>478</v>
      </c>
      <c r="C595" s="30" t="s">
        <v>479</v>
      </c>
      <c r="D595" s="42" t="s">
        <v>67</v>
      </c>
      <c r="E595" s="30" t="s">
        <v>7</v>
      </c>
      <c r="F595" s="31">
        <v>17.0</v>
      </c>
      <c r="G595" s="31">
        <v>17.0</v>
      </c>
      <c r="H595" s="31">
        <v>12.0</v>
      </c>
      <c r="I595" s="32">
        <f t="shared" si="1"/>
        <v>0.7058823529</v>
      </c>
      <c r="J595" s="31" t="str">
        <f>IF(I595 = "NA", "NA", IF(I595 = Summary!$F$6, "Equal", IF(I595&gt;Summary!$F$6, "Above", "Below")))</f>
        <v>Below</v>
      </c>
      <c r="K595" s="44">
        <f>IFERROR((I595 - Summary!$F$6)/$G$3, "NA")</f>
        <v>-0.2032108155</v>
      </c>
    </row>
    <row r="596" ht="14.25" customHeight="1">
      <c r="B596" s="41" t="s">
        <v>1075</v>
      </c>
      <c r="C596" s="30" t="s">
        <v>1076</v>
      </c>
      <c r="D596" s="42" t="s">
        <v>83</v>
      </c>
      <c r="E596" s="30" t="s">
        <v>6</v>
      </c>
      <c r="F596" s="31">
        <v>129.0</v>
      </c>
      <c r="G596" s="31">
        <v>129.0</v>
      </c>
      <c r="H596" s="31">
        <v>91.0</v>
      </c>
      <c r="I596" s="32">
        <f t="shared" si="1"/>
        <v>0.7054263566</v>
      </c>
      <c r="J596" s="32" t="str">
        <f>IF(I596 = "NA", "NA", IF(I596 = Summary!$F$5, "Equal", IF(I596&gt;Summary!$F$5, "Above", "Below")))</f>
        <v>Below</v>
      </c>
      <c r="K596" s="33">
        <f>IFERROR((I596 - Summary!$F$5)/$F$3, "NA")</f>
        <v>-0.4318934787</v>
      </c>
      <c r="L596" s="61" t="str">
        <f>VLOOKUP(B596,'Rating data'!$B$3:$D$682,3, False)</f>
        <v>C</v>
      </c>
    </row>
    <row r="597" ht="14.25" customHeight="1">
      <c r="B597" s="41" t="s">
        <v>480</v>
      </c>
      <c r="C597" s="30" t="s">
        <v>481</v>
      </c>
      <c r="D597" s="42" t="s">
        <v>482</v>
      </c>
      <c r="E597" s="30" t="s">
        <v>7</v>
      </c>
      <c r="F597" s="31">
        <v>88.0</v>
      </c>
      <c r="G597" s="31">
        <v>88.0</v>
      </c>
      <c r="H597" s="31">
        <v>62.0</v>
      </c>
      <c r="I597" s="32">
        <f t="shared" si="1"/>
        <v>0.7045454545</v>
      </c>
      <c r="J597" s="31" t="str">
        <f>IF(I597 = "NA", "NA", IF(I597 = Summary!$F$6, "Equal", IF(I597&gt;Summary!$F$6, "Above", "Below")))</f>
        <v>Below</v>
      </c>
      <c r="K597" s="44">
        <f>IFERROR((I597 - Summary!$F$6)/$G$3, "NA")</f>
        <v>-0.2094983978</v>
      </c>
    </row>
    <row r="598" ht="14.25" customHeight="1">
      <c r="B598" s="41" t="s">
        <v>361</v>
      </c>
      <c r="C598" s="30" t="s">
        <v>362</v>
      </c>
      <c r="D598" s="42" t="s">
        <v>170</v>
      </c>
      <c r="E598" s="30" t="s">
        <v>6</v>
      </c>
      <c r="F598" s="31">
        <v>142.0</v>
      </c>
      <c r="G598" s="31">
        <v>142.0</v>
      </c>
      <c r="H598" s="31">
        <v>100.0</v>
      </c>
      <c r="I598" s="32">
        <f t="shared" si="1"/>
        <v>0.7042253521</v>
      </c>
      <c r="J598" s="32" t="str">
        <f>IF(I598 = "NA", "NA", IF(I598 = Summary!$F$5, "Equal", IF(I598&gt;Summary!$F$5, "Above", "Below")))</f>
        <v>Below</v>
      </c>
      <c r="K598" s="45">
        <f>IFERROR((I598 - Summary!$F$5)/$F$3, "NA")</f>
        <v>-0.4395528673</v>
      </c>
      <c r="L598" s="61" t="str">
        <f>VLOOKUP(B598,'Rating data'!$B$3:$D$682,3, False)</f>
        <v>B</v>
      </c>
    </row>
    <row r="599" ht="14.25" customHeight="1">
      <c r="B599" s="41" t="s">
        <v>420</v>
      </c>
      <c r="C599" s="30" t="s">
        <v>421</v>
      </c>
      <c r="D599" s="42" t="s">
        <v>72</v>
      </c>
      <c r="E599" s="30" t="s">
        <v>6</v>
      </c>
      <c r="F599" s="31">
        <v>192.0</v>
      </c>
      <c r="G599" s="31">
        <v>192.0</v>
      </c>
      <c r="H599" s="31">
        <v>135.0</v>
      </c>
      <c r="I599" s="32">
        <f t="shared" si="1"/>
        <v>0.703125</v>
      </c>
      <c r="J599" s="32" t="str">
        <f>IF(I599 = "NA", "NA", IF(I599 = Summary!$F$5, "Equal", IF(I599&gt;Summary!$F$5, "Above", "Below")))</f>
        <v>Below</v>
      </c>
      <c r="K599" s="45">
        <f>IFERROR((I599 - Summary!$F$5)/$F$3, "NA")</f>
        <v>-0.4465703469</v>
      </c>
      <c r="L599" s="61" t="str">
        <f>VLOOKUP(B599,'Rating data'!$B$3:$D$682,3, False)</f>
        <v>C</v>
      </c>
    </row>
    <row r="600" ht="14.25" customHeight="1">
      <c r="B600" s="41" t="s">
        <v>483</v>
      </c>
      <c r="C600" s="30" t="s">
        <v>484</v>
      </c>
      <c r="D600" s="42" t="s">
        <v>72</v>
      </c>
      <c r="E600" s="30" t="s">
        <v>7</v>
      </c>
      <c r="F600" s="31">
        <v>131.0</v>
      </c>
      <c r="G600" s="31">
        <v>131.0</v>
      </c>
      <c r="H600" s="31">
        <v>92.0</v>
      </c>
      <c r="I600" s="32">
        <f t="shared" si="1"/>
        <v>0.7022900763</v>
      </c>
      <c r="J600" s="31" t="str">
        <f>IF(I600 = "NA", "NA", IF(I600 = Summary!$F$6, "Equal", IF(I600&gt;Summary!$F$6, "Above", "Below")))</f>
        <v>Below</v>
      </c>
      <c r="K600" s="43">
        <f>IFERROR((I600 - Summary!$F$6)/$G$3, "NA")</f>
        <v>-0.220105693</v>
      </c>
    </row>
    <row r="601" ht="14.25" customHeight="1">
      <c r="B601" s="41" t="s">
        <v>485</v>
      </c>
      <c r="C601" s="30" t="s">
        <v>486</v>
      </c>
      <c r="D601" s="42" t="s">
        <v>119</v>
      </c>
      <c r="E601" s="30" t="s">
        <v>7</v>
      </c>
      <c r="F601" s="31">
        <v>154.0</v>
      </c>
      <c r="G601" s="31">
        <v>154.0</v>
      </c>
      <c r="H601" s="31">
        <v>108.0</v>
      </c>
      <c r="I601" s="32">
        <f t="shared" si="1"/>
        <v>0.7012987013</v>
      </c>
      <c r="J601" s="31" t="str">
        <f>IF(I601 = "NA", "NA", IF(I601 = Summary!$F$6, "Equal", IF(I601&gt;Summary!$F$6, "Above", "Below")))</f>
        <v>Below</v>
      </c>
      <c r="K601" s="44">
        <f>IFERROR((I601 - Summary!$F$6)/$G$3, "NA")</f>
        <v>-0.2247682403</v>
      </c>
    </row>
    <row r="602" ht="14.25" customHeight="1">
      <c r="B602" s="41" t="s">
        <v>1151</v>
      </c>
      <c r="C602" s="30" t="s">
        <v>1152</v>
      </c>
      <c r="D602" s="42" t="s">
        <v>72</v>
      </c>
      <c r="E602" s="30" t="s">
        <v>6</v>
      </c>
      <c r="F602" s="31">
        <v>207.0</v>
      </c>
      <c r="G602" s="31">
        <v>207.0</v>
      </c>
      <c r="H602" s="31">
        <v>145.0</v>
      </c>
      <c r="I602" s="32">
        <f t="shared" si="1"/>
        <v>0.7004830918</v>
      </c>
      <c r="J602" s="32" t="str">
        <f>IF(I602 = "NA", "NA", IF(I602 = Summary!$F$5, "Equal", IF(I602&gt;Summary!$F$5, "Above", "Below")))</f>
        <v>Below</v>
      </c>
      <c r="K602" s="33">
        <f>IFERROR((I602 - Summary!$F$5)/$F$3, "NA")</f>
        <v>-0.4634190782</v>
      </c>
      <c r="L602" s="61" t="str">
        <f>VLOOKUP(B602,'Rating data'!$B$3:$D$682,3, False)</f>
        <v>C</v>
      </c>
    </row>
    <row r="603" ht="14.25" customHeight="1">
      <c r="B603" s="41" t="s">
        <v>837</v>
      </c>
      <c r="C603" s="30" t="s">
        <v>838</v>
      </c>
      <c r="D603" s="42" t="s">
        <v>131</v>
      </c>
      <c r="E603" s="30" t="s">
        <v>6</v>
      </c>
      <c r="F603" s="31">
        <v>200.0</v>
      </c>
      <c r="G603" s="31">
        <v>200.0</v>
      </c>
      <c r="H603" s="31">
        <v>140.0</v>
      </c>
      <c r="I603" s="32">
        <f t="shared" si="1"/>
        <v>0.7</v>
      </c>
      <c r="J603" s="32" t="str">
        <f>IF(I603 = "NA", "NA", IF(I603 = Summary!$F$5, "Equal", IF(I603&gt;Summary!$F$5, "Above", "Below")))</f>
        <v>Below</v>
      </c>
      <c r="K603" s="33">
        <f>IFERROR((I603 - Summary!$F$5)/$F$3, "NA")</f>
        <v>-0.466499989</v>
      </c>
      <c r="L603" s="61" t="str">
        <f>VLOOKUP(B603,'Rating data'!$B$3:$D$682,3, False)</f>
        <v>C</v>
      </c>
    </row>
    <row r="604" ht="14.25" customHeight="1">
      <c r="B604" s="41" t="s">
        <v>316</v>
      </c>
      <c r="C604" s="30" t="s">
        <v>317</v>
      </c>
      <c r="D604" s="42" t="s">
        <v>92</v>
      </c>
      <c r="E604" s="30" t="s">
        <v>6</v>
      </c>
      <c r="F604" s="31">
        <v>143.0</v>
      </c>
      <c r="G604" s="31">
        <v>143.0</v>
      </c>
      <c r="H604" s="31">
        <v>100.0</v>
      </c>
      <c r="I604" s="32">
        <f t="shared" si="1"/>
        <v>0.6993006993</v>
      </c>
      <c r="J604" s="32" t="str">
        <f>IF(I604 = "NA", "NA", IF(I604 = Summary!$F$5, "Equal", IF(I604&gt;Summary!$F$5, "Above", "Below")))</f>
        <v>Below</v>
      </c>
      <c r="K604" s="45">
        <f>IFERROR((I604 - Summary!$F$5)/$F$3, "NA")</f>
        <v>-0.4709597691</v>
      </c>
      <c r="L604" s="61" t="str">
        <f>VLOOKUP(B604,'Rating data'!$B$3:$D$682,3, False)</f>
        <v>D</v>
      </c>
    </row>
    <row r="605" ht="14.25" customHeight="1">
      <c r="B605" s="41" t="s">
        <v>1185</v>
      </c>
      <c r="C605" s="30" t="s">
        <v>1186</v>
      </c>
      <c r="D605" s="42" t="s">
        <v>682</v>
      </c>
      <c r="E605" s="30" t="s">
        <v>6</v>
      </c>
      <c r="F605" s="31">
        <v>133.0</v>
      </c>
      <c r="G605" s="31">
        <v>133.0</v>
      </c>
      <c r="H605" s="31">
        <v>93.0</v>
      </c>
      <c r="I605" s="32">
        <f t="shared" si="1"/>
        <v>0.6992481203</v>
      </c>
      <c r="J605" s="32" t="str">
        <f>IF(I605 = "NA", "NA", IF(I605 = Summary!$F$5, "Equal", IF(I605&gt;Summary!$F$5, "Above", "Below")))</f>
        <v>Below</v>
      </c>
      <c r="K605" s="33">
        <f>IFERROR((I605 - Summary!$F$5)/$F$3, "NA")</f>
        <v>-0.4712950909</v>
      </c>
      <c r="L605" s="61" t="str">
        <f>VLOOKUP(B605,'Rating data'!$B$3:$D$682,3, False)</f>
        <v>C</v>
      </c>
    </row>
    <row r="606" ht="14.25" customHeight="1">
      <c r="B606" s="41" t="s">
        <v>406</v>
      </c>
      <c r="C606" s="30" t="s">
        <v>407</v>
      </c>
      <c r="D606" s="42" t="s">
        <v>408</v>
      </c>
      <c r="E606" s="30" t="s">
        <v>6</v>
      </c>
      <c r="F606" s="31">
        <v>103.0</v>
      </c>
      <c r="G606" s="31">
        <v>103.0</v>
      </c>
      <c r="H606" s="31">
        <v>72.0</v>
      </c>
      <c r="I606" s="32">
        <f t="shared" si="1"/>
        <v>0.6990291262</v>
      </c>
      <c r="J606" s="32" t="str">
        <f>IF(I606 = "NA", "NA", IF(I606 = Summary!$F$5, "Equal", IF(I606&gt;Summary!$F$5, "Above", "Below")))</f>
        <v>Below</v>
      </c>
      <c r="K606" s="33">
        <f>IFERROR((I606 - Summary!$F$5)/$F$3, "NA")</f>
        <v>-0.4726917225</v>
      </c>
      <c r="L606" s="61" t="str">
        <f>VLOOKUP(B606,'Rating data'!$B$3:$D$682,3, False)</f>
        <v>#N/A</v>
      </c>
    </row>
    <row r="607" ht="14.25" customHeight="1">
      <c r="B607" s="41" t="s">
        <v>422</v>
      </c>
      <c r="C607" s="30" t="s">
        <v>423</v>
      </c>
      <c r="D607" s="42" t="s">
        <v>110</v>
      </c>
      <c r="E607" s="30" t="s">
        <v>6</v>
      </c>
      <c r="F607" s="31">
        <v>312.0</v>
      </c>
      <c r="G607" s="31">
        <v>312.0</v>
      </c>
      <c r="H607" s="31">
        <v>218.0</v>
      </c>
      <c r="I607" s="32">
        <f t="shared" si="1"/>
        <v>0.6987179487</v>
      </c>
      <c r="J607" s="32" t="str">
        <f>IF(I607 = "NA", "NA", IF(I607 = Summary!$F$5, "Equal", IF(I607&gt;Summary!$F$5, "Above", "Below")))</f>
        <v>Below</v>
      </c>
      <c r="K607" s="33">
        <f>IFERROR((I607 - Summary!$F$5)/$F$3, "NA")</f>
        <v>-0.4746762525</v>
      </c>
      <c r="L607" s="61" t="str">
        <f>VLOOKUP(B607,'Rating data'!$B$3:$D$682,3, False)</f>
        <v>#N/A</v>
      </c>
    </row>
    <row r="608" ht="14.25" customHeight="1">
      <c r="B608" s="41" t="s">
        <v>184</v>
      </c>
      <c r="C608" s="30" t="s">
        <v>185</v>
      </c>
      <c r="D608" s="42" t="s">
        <v>36</v>
      </c>
      <c r="E608" s="30" t="s">
        <v>6</v>
      </c>
      <c r="F608" s="31">
        <v>66.0</v>
      </c>
      <c r="G608" s="31">
        <v>66.0</v>
      </c>
      <c r="H608" s="31">
        <v>46.0</v>
      </c>
      <c r="I608" s="32">
        <f t="shared" si="1"/>
        <v>0.696969697</v>
      </c>
      <c r="J608" s="32" t="str">
        <f>IF(I608 = "NA", "NA", IF(I608 = Summary!$F$5, "Equal", IF(I608&gt;Summary!$F$5, "Above", "Below")))</f>
        <v>Below</v>
      </c>
      <c r="K608" s="33">
        <f>IFERROR((I608 - Summary!$F$5)/$F$3, "NA")</f>
        <v>-0.4858257026</v>
      </c>
      <c r="L608" s="61" t="str">
        <f>VLOOKUP(B608,'Rating data'!$B$3:$D$682,3, False)</f>
        <v>#N/A</v>
      </c>
    </row>
    <row r="609" ht="14.25" customHeight="1">
      <c r="B609" s="41" t="s">
        <v>1211</v>
      </c>
      <c r="C609" s="30" t="s">
        <v>1212</v>
      </c>
      <c r="D609" s="42" t="s">
        <v>48</v>
      </c>
      <c r="E609" s="30" t="s">
        <v>6</v>
      </c>
      <c r="F609" s="31">
        <v>165.0</v>
      </c>
      <c r="G609" s="31">
        <v>165.0</v>
      </c>
      <c r="H609" s="31">
        <v>115.0</v>
      </c>
      <c r="I609" s="32">
        <f t="shared" si="1"/>
        <v>0.696969697</v>
      </c>
      <c r="J609" s="32" t="str">
        <f>IF(I609 = "NA", "NA", IF(I609 = Summary!$F$5, "Equal", IF(I609&gt;Summary!$F$5, "Above", "Below")))</f>
        <v>Below</v>
      </c>
      <c r="K609" s="33">
        <f>IFERROR((I609 - Summary!$F$5)/$F$3, "NA")</f>
        <v>-0.4858257026</v>
      </c>
      <c r="L609" s="61" t="str">
        <f>VLOOKUP(B609,'Rating data'!$B$3:$D$682,3, False)</f>
        <v>#N/A</v>
      </c>
    </row>
    <row r="610" ht="14.25" customHeight="1">
      <c r="B610" s="41" t="s">
        <v>487</v>
      </c>
      <c r="C610" s="30" t="s">
        <v>488</v>
      </c>
      <c r="D610" s="42" t="s">
        <v>192</v>
      </c>
      <c r="E610" s="30" t="s">
        <v>7</v>
      </c>
      <c r="F610" s="31">
        <v>33.0</v>
      </c>
      <c r="G610" s="31">
        <v>33.0</v>
      </c>
      <c r="H610" s="31">
        <v>23.0</v>
      </c>
      <c r="I610" s="32">
        <f t="shared" si="1"/>
        <v>0.696969697</v>
      </c>
      <c r="J610" s="31" t="str">
        <f>IF(I610 = "NA", "NA", IF(I610 = Summary!$F$6, "Equal", IF(I610&gt;Summary!$F$6, "Above", "Below")))</f>
        <v>Below</v>
      </c>
      <c r="K610" s="44">
        <f>IFERROR((I610 - Summary!$F$6)/$G$3, "NA")</f>
        <v>-0.2451280304</v>
      </c>
    </row>
    <row r="611" ht="14.25" customHeight="1">
      <c r="B611" s="41" t="s">
        <v>1203</v>
      </c>
      <c r="C611" s="30" t="s">
        <v>1204</v>
      </c>
      <c r="D611" s="42" t="s">
        <v>72</v>
      </c>
      <c r="E611" s="30" t="s">
        <v>6</v>
      </c>
      <c r="F611" s="31">
        <v>99.0</v>
      </c>
      <c r="G611" s="31">
        <v>99.0</v>
      </c>
      <c r="H611" s="31">
        <v>69.0</v>
      </c>
      <c r="I611" s="32">
        <f t="shared" si="1"/>
        <v>0.696969697</v>
      </c>
      <c r="J611" s="32" t="str">
        <f>IF(I611 = "NA", "NA", IF(I611 = Summary!$F$5, "Equal", IF(I611&gt;Summary!$F$5, "Above", "Below")))</f>
        <v>Below</v>
      </c>
      <c r="K611" s="33">
        <f>IFERROR((I611 - Summary!$F$5)/$F$3, "NA")</f>
        <v>-0.4858257026</v>
      </c>
      <c r="L611" s="61" t="str">
        <f>VLOOKUP(B611,'Rating data'!$B$3:$D$682,3, False)</f>
        <v>C</v>
      </c>
    </row>
    <row r="612" ht="14.25" customHeight="1">
      <c r="B612" s="41" t="s">
        <v>1547</v>
      </c>
      <c r="C612" s="30" t="s">
        <v>1548</v>
      </c>
      <c r="D612" s="42" t="s">
        <v>1549</v>
      </c>
      <c r="E612" s="30" t="s">
        <v>6</v>
      </c>
      <c r="F612" s="31">
        <v>33.0</v>
      </c>
      <c r="G612" s="31">
        <v>33.0</v>
      </c>
      <c r="H612" s="31">
        <v>23.0</v>
      </c>
      <c r="I612" s="32">
        <f t="shared" si="1"/>
        <v>0.696969697</v>
      </c>
      <c r="J612" s="32" t="str">
        <f>IF(I612 = "NA", "NA", IF(I612 = Summary!$F$5, "Equal", IF(I612&gt;Summary!$F$5, "Above", "Below")))</f>
        <v>Below</v>
      </c>
      <c r="K612" s="45">
        <f>IFERROR((I612 - Summary!$F$5)/$F$3, "NA")</f>
        <v>-0.4858257026</v>
      </c>
      <c r="L612" s="61" t="str">
        <f>VLOOKUP(B612,'Rating data'!$B$3:$D$682,3, False)</f>
        <v>#N/A</v>
      </c>
    </row>
    <row r="613" ht="14.25" customHeight="1">
      <c r="B613" s="41" t="s">
        <v>489</v>
      </c>
      <c r="C613" s="30" t="s">
        <v>490</v>
      </c>
      <c r="D613" s="42" t="s">
        <v>61</v>
      </c>
      <c r="E613" s="30" t="s">
        <v>7</v>
      </c>
      <c r="F613" s="31">
        <v>23.0</v>
      </c>
      <c r="G613" s="31">
        <v>23.0</v>
      </c>
      <c r="H613" s="31">
        <v>16.0</v>
      </c>
      <c r="I613" s="32">
        <f t="shared" si="1"/>
        <v>0.6956521739</v>
      </c>
      <c r="J613" s="31" t="str">
        <f>IF(I613 = "NA", "NA", IF(I613 = Summary!$F$6, "Equal", IF(I613&gt;Summary!$F$6, "Above", "Below")))</f>
        <v>Below</v>
      </c>
      <c r="K613" s="43">
        <f>IFERROR((I613 - Summary!$F$6)/$G$3, "NA")</f>
        <v>-0.2513244883</v>
      </c>
    </row>
    <row r="614" ht="14.25" customHeight="1">
      <c r="B614" s="41" t="s">
        <v>523</v>
      </c>
      <c r="C614" s="30" t="s">
        <v>524</v>
      </c>
      <c r="D614" s="42" t="s">
        <v>48</v>
      </c>
      <c r="E614" s="30" t="s">
        <v>6</v>
      </c>
      <c r="F614" s="31">
        <v>262.0</v>
      </c>
      <c r="G614" s="31">
        <v>262.0</v>
      </c>
      <c r="H614" s="31">
        <v>182.0</v>
      </c>
      <c r="I614" s="32">
        <f t="shared" si="1"/>
        <v>0.6946564885</v>
      </c>
      <c r="J614" s="32" t="str">
        <f>IF(I614 = "NA", "NA", IF(I614 = Summary!$F$5, "Equal", IF(I614&gt;Summary!$F$5, "Above", "Below")))</f>
        <v>Below</v>
      </c>
      <c r="K614" s="33">
        <f>IFERROR((I614 - Summary!$F$5)/$F$3, "NA")</f>
        <v>-0.5005781557</v>
      </c>
      <c r="L614" s="61" t="str">
        <f>VLOOKUP(B614,'Rating data'!$B$3:$D$682,3, False)</f>
        <v>A</v>
      </c>
    </row>
    <row r="615" ht="14.25" customHeight="1">
      <c r="B615" s="41" t="s">
        <v>1317</v>
      </c>
      <c r="C615" s="30" t="s">
        <v>1318</v>
      </c>
      <c r="D615" s="42" t="s">
        <v>77</v>
      </c>
      <c r="E615" s="30" t="s">
        <v>6</v>
      </c>
      <c r="F615" s="31">
        <v>180.0</v>
      </c>
      <c r="G615" s="31">
        <v>180.0</v>
      </c>
      <c r="H615" s="31">
        <v>125.0</v>
      </c>
      <c r="I615" s="32">
        <f t="shared" si="1"/>
        <v>0.6944444444</v>
      </c>
      <c r="J615" s="32" t="str">
        <f>IF(I615 = "NA", "NA", IF(I615 = Summary!$F$5, "Equal", IF(I615&gt;Summary!$F$5, "Above", "Below")))</f>
        <v>Below</v>
      </c>
      <c r="K615" s="33">
        <f>IFERROR((I615 - Summary!$F$5)/$F$3, "NA")</f>
        <v>-0.5019304639</v>
      </c>
      <c r="L615" s="61" t="str">
        <f>VLOOKUP(B615,'Rating data'!$B$3:$D$682,3, False)</f>
        <v>D</v>
      </c>
    </row>
    <row r="616" ht="14.25" customHeight="1">
      <c r="B616" s="41" t="s">
        <v>491</v>
      </c>
      <c r="C616" s="30" t="s">
        <v>492</v>
      </c>
      <c r="D616" s="42" t="s">
        <v>67</v>
      </c>
      <c r="E616" s="30" t="s">
        <v>7</v>
      </c>
      <c r="F616" s="31">
        <v>98.0</v>
      </c>
      <c r="G616" s="31">
        <v>98.0</v>
      </c>
      <c r="H616" s="31">
        <v>68.0</v>
      </c>
      <c r="I616" s="32">
        <f t="shared" si="1"/>
        <v>0.693877551</v>
      </c>
      <c r="J616" s="31" t="str">
        <f>IF(I616 = "NA", "NA", IF(I616 = Summary!$F$6, "Equal", IF(I616&gt;Summary!$F$6, "Above", "Below")))</f>
        <v>Below</v>
      </c>
      <c r="K616" s="44">
        <f>IFERROR((I616 - Summary!$F$6)/$G$3, "NA")</f>
        <v>-0.2596707376</v>
      </c>
    </row>
    <row r="617" ht="14.25" customHeight="1">
      <c r="B617" s="41" t="s">
        <v>1245</v>
      </c>
      <c r="C617" s="30" t="s">
        <v>1246</v>
      </c>
      <c r="D617" s="42" t="s">
        <v>67</v>
      </c>
      <c r="E617" s="30" t="s">
        <v>6</v>
      </c>
      <c r="F617" s="31">
        <v>150.0</v>
      </c>
      <c r="G617" s="31">
        <v>150.0</v>
      </c>
      <c r="H617" s="31">
        <v>104.0</v>
      </c>
      <c r="I617" s="32">
        <f t="shared" si="1"/>
        <v>0.6933333333</v>
      </c>
      <c r="J617" s="32" t="str">
        <f>IF(I617 = "NA", "NA", IF(I617 = Summary!$F$5, "Equal", IF(I617&gt;Summary!$F$5, "Above", "Below")))</f>
        <v>Below</v>
      </c>
      <c r="K617" s="33">
        <f>IFERROR((I617 - Summary!$F$5)/$F$3, "NA")</f>
        <v>-0.5090165589</v>
      </c>
      <c r="L617" s="61" t="str">
        <f>VLOOKUP(B617,'Rating data'!$B$3:$D$682,3, False)</f>
        <v>D</v>
      </c>
    </row>
    <row r="618" ht="14.25" customHeight="1">
      <c r="B618" s="41" t="s">
        <v>281</v>
      </c>
      <c r="C618" s="30" t="s">
        <v>282</v>
      </c>
      <c r="D618" s="42" t="s">
        <v>178</v>
      </c>
      <c r="E618" s="30" t="s">
        <v>6</v>
      </c>
      <c r="F618" s="31">
        <v>26.0</v>
      </c>
      <c r="G618" s="31">
        <v>26.0</v>
      </c>
      <c r="H618" s="31">
        <v>18.0</v>
      </c>
      <c r="I618" s="32">
        <f t="shared" si="1"/>
        <v>0.6923076923</v>
      </c>
      <c r="J618" s="32" t="str">
        <f>IF(I618 = "NA", "NA", IF(I618 = Summary!$F$5, "Equal", IF(I618&gt;Summary!$F$5, "Above", "Below")))</f>
        <v>Below</v>
      </c>
      <c r="K618" s="45">
        <f>IFERROR((I618 - Summary!$F$5)/$F$3, "NA")</f>
        <v>-0.5155575696</v>
      </c>
      <c r="L618" s="61" t="str">
        <f>VLOOKUP(B618,'Rating data'!$B$3:$D$682,3, False)</f>
        <v>#N/A</v>
      </c>
    </row>
    <row r="619" ht="14.25" customHeight="1">
      <c r="B619" s="41" t="s">
        <v>911</v>
      </c>
      <c r="C619" s="30" t="s">
        <v>912</v>
      </c>
      <c r="D619" s="42" t="s">
        <v>51</v>
      </c>
      <c r="E619" s="30" t="s">
        <v>6</v>
      </c>
      <c r="F619" s="31">
        <v>117.0</v>
      </c>
      <c r="G619" s="31">
        <v>117.0</v>
      </c>
      <c r="H619" s="31">
        <v>81.0</v>
      </c>
      <c r="I619" s="32">
        <f t="shared" si="1"/>
        <v>0.6923076923</v>
      </c>
      <c r="J619" s="32" t="str">
        <f>IF(I619 = "NA", "NA", IF(I619 = Summary!$F$5, "Equal", IF(I619&gt;Summary!$F$5, "Above", "Below")))</f>
        <v>Below</v>
      </c>
      <c r="K619" s="33">
        <f>IFERROR((I619 - Summary!$F$5)/$F$3, "NA")</f>
        <v>-0.5155575696</v>
      </c>
      <c r="L619" s="61" t="str">
        <f>VLOOKUP(B619,'Rating data'!$B$3:$D$682,3, False)</f>
        <v>D</v>
      </c>
    </row>
    <row r="620" ht="14.25" customHeight="1">
      <c r="B620" s="41" t="s">
        <v>548</v>
      </c>
      <c r="C620" s="30" t="s">
        <v>549</v>
      </c>
      <c r="D620" s="42" t="s">
        <v>330</v>
      </c>
      <c r="E620" s="30" t="s">
        <v>6</v>
      </c>
      <c r="F620" s="31">
        <v>185.0</v>
      </c>
      <c r="G620" s="31">
        <v>185.0</v>
      </c>
      <c r="H620" s="31">
        <v>128.0</v>
      </c>
      <c r="I620" s="32">
        <f t="shared" si="1"/>
        <v>0.6918918919</v>
      </c>
      <c r="J620" s="32" t="str">
        <f>IF(I620 = "NA", "NA", IF(I620 = Summary!$F$5, "Equal", IF(I620&gt;Summary!$F$5, "Above", "Below")))</f>
        <v>Below</v>
      </c>
      <c r="K620" s="33">
        <f>IFERROR((I620 - Summary!$F$5)/$F$3, "NA")</f>
        <v>-0.5182093307</v>
      </c>
      <c r="L620" s="61" t="str">
        <f>VLOOKUP(B620,'Rating data'!$B$3:$D$682,3, False)</f>
        <v>B</v>
      </c>
    </row>
    <row r="621" ht="14.25" customHeight="1">
      <c r="B621" s="41" t="s">
        <v>493</v>
      </c>
      <c r="C621" s="30" t="s">
        <v>494</v>
      </c>
      <c r="D621" s="42" t="s">
        <v>495</v>
      </c>
      <c r="E621" s="30" t="s">
        <v>7</v>
      </c>
      <c r="F621" s="31">
        <v>55.0</v>
      </c>
      <c r="G621" s="31">
        <v>55.0</v>
      </c>
      <c r="H621" s="31">
        <v>38.0</v>
      </c>
      <c r="I621" s="32">
        <f t="shared" si="1"/>
        <v>0.6909090909</v>
      </c>
      <c r="J621" s="31" t="str">
        <f>IF(I621 = "NA", "NA", IF(I621 = Summary!$F$6, "Equal", IF(I621&gt;Summary!$F$6, "Above", "Below")))</f>
        <v>Below</v>
      </c>
      <c r="K621" s="44">
        <f>IFERROR((I621 - Summary!$F$6)/$G$3, "NA")</f>
        <v>-0.2736317366</v>
      </c>
    </row>
    <row r="622" ht="14.25" customHeight="1">
      <c r="B622" s="41" t="s">
        <v>496</v>
      </c>
      <c r="C622" s="30" t="s">
        <v>497</v>
      </c>
      <c r="D622" s="42" t="s">
        <v>92</v>
      </c>
      <c r="E622" s="30" t="s">
        <v>7</v>
      </c>
      <c r="F622" s="31">
        <v>129.0</v>
      </c>
      <c r="G622" s="31">
        <v>129.0</v>
      </c>
      <c r="H622" s="31">
        <v>89.0</v>
      </c>
      <c r="I622" s="32">
        <f t="shared" si="1"/>
        <v>0.6899224806</v>
      </c>
      <c r="J622" s="31" t="str">
        <f>IF(I622 = "NA", "NA", IF(I622 = Summary!$F$6, "Equal", IF(I622&gt;Summary!$F$6, "Above", "Below")))</f>
        <v>Below</v>
      </c>
      <c r="K622" s="44">
        <f>IFERROR((I622 - Summary!$F$6)/$G$3, "NA")</f>
        <v>-0.2782718748</v>
      </c>
    </row>
    <row r="623" ht="14.25" customHeight="1">
      <c r="B623" s="41" t="s">
        <v>739</v>
      </c>
      <c r="C623" s="30" t="s">
        <v>740</v>
      </c>
      <c r="D623" s="42" t="s">
        <v>330</v>
      </c>
      <c r="E623" s="30" t="s">
        <v>6</v>
      </c>
      <c r="F623" s="31">
        <v>158.0</v>
      </c>
      <c r="G623" s="31">
        <v>158.0</v>
      </c>
      <c r="H623" s="31">
        <v>109.0</v>
      </c>
      <c r="I623" s="32">
        <f t="shared" si="1"/>
        <v>0.6898734177</v>
      </c>
      <c r="J623" s="32" t="str">
        <f>IF(I623 = "NA", "NA", IF(I623 = Summary!$F$5, "Equal", IF(I623&gt;Summary!$F$5, "Above", "Below")))</f>
        <v>Below</v>
      </c>
      <c r="K623" s="45">
        <f>IFERROR((I623 - Summary!$F$5)/$F$3, "NA")</f>
        <v>-0.5310821204</v>
      </c>
      <c r="L623" s="61" t="str">
        <f>VLOOKUP(B623,'Rating data'!$B$3:$D$682,3, False)</f>
        <v>C</v>
      </c>
    </row>
    <row r="624" ht="14.25" customHeight="1">
      <c r="B624" s="41" t="s">
        <v>498</v>
      </c>
      <c r="C624" s="30" t="s">
        <v>499</v>
      </c>
      <c r="D624" s="42" t="s">
        <v>72</v>
      </c>
      <c r="E624" s="30" t="s">
        <v>7</v>
      </c>
      <c r="F624" s="31">
        <v>87.0</v>
      </c>
      <c r="G624" s="31">
        <v>87.0</v>
      </c>
      <c r="H624" s="31">
        <v>60.0</v>
      </c>
      <c r="I624" s="32">
        <f t="shared" si="1"/>
        <v>0.6896551724</v>
      </c>
      <c r="J624" s="31" t="str">
        <f>IF(I624 = "NA", "NA", IF(I624 = Summary!$F$6, "Equal", IF(I624&gt;Summary!$F$6, "Above", "Below")))</f>
        <v>Below</v>
      </c>
      <c r="K624" s="44">
        <f>IFERROR((I624 - Summary!$F$6)/$G$3, "NA")</f>
        <v>-0.2795290551</v>
      </c>
    </row>
    <row r="625" ht="14.25" customHeight="1">
      <c r="B625" s="41" t="s">
        <v>1550</v>
      </c>
      <c r="C625" s="30" t="s">
        <v>1551</v>
      </c>
      <c r="D625" s="42" t="s">
        <v>635</v>
      </c>
      <c r="E625" s="30" t="s">
        <v>6</v>
      </c>
      <c r="F625" s="31">
        <v>61.0</v>
      </c>
      <c r="G625" s="31">
        <v>61.0</v>
      </c>
      <c r="H625" s="31">
        <v>42.0</v>
      </c>
      <c r="I625" s="32">
        <f t="shared" si="1"/>
        <v>0.6885245902</v>
      </c>
      <c r="J625" s="32" t="str">
        <f>IF(I625 = "NA", "NA", IF(I625 = Summary!$F$5, "Equal", IF(I625&gt;Summary!$F$5, "Above", "Below")))</f>
        <v>Below</v>
      </c>
      <c r="K625" s="45">
        <f>IFERROR((I625 - Summary!$F$5)/$F$3, "NA")</f>
        <v>-0.5396842486</v>
      </c>
      <c r="L625" s="61" t="str">
        <f>VLOOKUP(B625,'Rating data'!$B$3:$D$682,3, False)</f>
        <v>#N/A</v>
      </c>
    </row>
    <row r="626" ht="14.25" customHeight="1">
      <c r="B626" s="41" t="s">
        <v>500</v>
      </c>
      <c r="C626" s="30" t="s">
        <v>501</v>
      </c>
      <c r="D626" s="42" t="s">
        <v>36</v>
      </c>
      <c r="E626" s="30" t="s">
        <v>7</v>
      </c>
      <c r="F626" s="31">
        <v>16.0</v>
      </c>
      <c r="G626" s="31">
        <v>16.0</v>
      </c>
      <c r="H626" s="31">
        <v>11.0</v>
      </c>
      <c r="I626" s="32">
        <f t="shared" si="1"/>
        <v>0.6875</v>
      </c>
      <c r="J626" s="31" t="str">
        <f>IF(I626 = "NA", "NA", IF(I626 = Summary!$F$6, "Equal", IF(I626&gt;Summary!$F$6, "Above", "Below")))</f>
        <v>Below</v>
      </c>
      <c r="K626" s="43">
        <f>IFERROR((I626 - Summary!$F$6)/$G$3, "NA")</f>
        <v>-0.2896650713</v>
      </c>
    </row>
    <row r="627" ht="14.25" customHeight="1">
      <c r="B627" s="41" t="s">
        <v>502</v>
      </c>
      <c r="C627" s="30" t="s">
        <v>503</v>
      </c>
      <c r="D627" s="42" t="s">
        <v>504</v>
      </c>
      <c r="E627" s="30" t="s">
        <v>7</v>
      </c>
      <c r="F627" s="31">
        <v>16.0</v>
      </c>
      <c r="G627" s="31">
        <v>16.0</v>
      </c>
      <c r="H627" s="31">
        <v>11.0</v>
      </c>
      <c r="I627" s="32">
        <f t="shared" si="1"/>
        <v>0.6875</v>
      </c>
      <c r="J627" s="31" t="str">
        <f>IF(I627 = "NA", "NA", IF(I627 = Summary!$F$6, "Equal", IF(I627&gt;Summary!$F$6, "Above", "Below")))</f>
        <v>Below</v>
      </c>
      <c r="K627" s="43">
        <f>IFERROR((I627 - Summary!$F$6)/$G$3, "NA")</f>
        <v>-0.2896650713</v>
      </c>
    </row>
    <row r="628" ht="14.25" customHeight="1">
      <c r="B628" s="41" t="s">
        <v>505</v>
      </c>
      <c r="C628" s="30" t="s">
        <v>506</v>
      </c>
      <c r="D628" s="42" t="s">
        <v>495</v>
      </c>
      <c r="E628" s="30" t="s">
        <v>7</v>
      </c>
      <c r="F628" s="31">
        <v>51.0</v>
      </c>
      <c r="G628" s="31">
        <v>51.0</v>
      </c>
      <c r="H628" s="31">
        <v>35.0</v>
      </c>
      <c r="I628" s="32">
        <f t="shared" si="1"/>
        <v>0.6862745098</v>
      </c>
      <c r="J628" s="31" t="str">
        <f>IF(I628 = "NA", "NA", IF(I628 = Summary!$F$6, "Equal", IF(I628&gt;Summary!$F$6, "Above", "Below")))</f>
        <v>Below</v>
      </c>
      <c r="K628" s="44">
        <f>IFERROR((I628 - Summary!$F$6)/$G$3, "NA")</f>
        <v>-0.2954286883</v>
      </c>
    </row>
    <row r="629" ht="14.25" customHeight="1">
      <c r="B629" s="41" t="s">
        <v>1223</v>
      </c>
      <c r="C629" s="30" t="s">
        <v>1224</v>
      </c>
      <c r="D629" s="42" t="s">
        <v>170</v>
      </c>
      <c r="E629" s="30" t="s">
        <v>6</v>
      </c>
      <c r="F629" s="31">
        <v>172.0</v>
      </c>
      <c r="G629" s="31">
        <v>172.0</v>
      </c>
      <c r="H629" s="31">
        <v>118.0</v>
      </c>
      <c r="I629" s="32">
        <f t="shared" si="1"/>
        <v>0.6860465116</v>
      </c>
      <c r="J629" s="32" t="str">
        <f>IF(I629 = "NA", "NA", IF(I629 = Summary!$F$5, "Equal", IF(I629&gt;Summary!$F$5, "Above", "Below")))</f>
        <v>Below</v>
      </c>
      <c r="K629" s="45">
        <f>IFERROR((I629 - Summary!$F$5)/$F$3, "NA")</f>
        <v>-0.5554881584</v>
      </c>
      <c r="L629" s="61" t="str">
        <f>VLOOKUP(B629,'Rating data'!$B$3:$D$682,3, False)</f>
        <v>C</v>
      </c>
    </row>
    <row r="630" ht="14.25" customHeight="1">
      <c r="B630" s="41" t="s">
        <v>907</v>
      </c>
      <c r="C630" s="30" t="s">
        <v>908</v>
      </c>
      <c r="D630" s="42" t="s">
        <v>354</v>
      </c>
      <c r="E630" s="30" t="s">
        <v>6</v>
      </c>
      <c r="F630" s="31">
        <v>175.0</v>
      </c>
      <c r="G630" s="31">
        <v>175.0</v>
      </c>
      <c r="H630" s="31">
        <v>120.0</v>
      </c>
      <c r="I630" s="32">
        <f t="shared" si="1"/>
        <v>0.6857142857</v>
      </c>
      <c r="J630" s="32" t="str">
        <f>IF(I630 = "NA", "NA", IF(I630 = Summary!$F$5, "Equal", IF(I630&gt;Summary!$F$5, "Above", "Below")))</f>
        <v>Below</v>
      </c>
      <c r="K630" s="33">
        <f>IFERROR((I630 - Summary!$F$5)/$F$3, "NA")</f>
        <v>-0.5576069244</v>
      </c>
      <c r="L630" s="61" t="str">
        <f>VLOOKUP(B630,'Rating data'!$B$3:$D$682,3, False)</f>
        <v>A</v>
      </c>
    </row>
    <row r="631" ht="14.25" customHeight="1">
      <c r="B631" s="41" t="s">
        <v>365</v>
      </c>
      <c r="C631" s="30" t="s">
        <v>366</v>
      </c>
      <c r="D631" s="42" t="s">
        <v>72</v>
      </c>
      <c r="E631" s="30" t="s">
        <v>6</v>
      </c>
      <c r="F631" s="31">
        <v>200.0</v>
      </c>
      <c r="G631" s="31">
        <v>200.0</v>
      </c>
      <c r="H631" s="31">
        <v>137.0</v>
      </c>
      <c r="I631" s="32">
        <f t="shared" si="1"/>
        <v>0.685</v>
      </c>
      <c r="J631" s="32" t="str">
        <f>IF(I631 = "NA", "NA", IF(I631 = Summary!$F$5, "Equal", IF(I631&gt;Summary!$F$5, "Above", "Below")))</f>
        <v>Below</v>
      </c>
      <c r="K631" s="45">
        <f>IFERROR((I631 - Summary!$F$5)/$F$3, "NA")</f>
        <v>-0.5621622711</v>
      </c>
      <c r="L631" s="61" t="str">
        <f>VLOOKUP(B631,'Rating data'!$B$3:$D$682,3, False)</f>
        <v>C</v>
      </c>
    </row>
    <row r="632" ht="14.25" customHeight="1">
      <c r="B632" s="41" t="s">
        <v>1123</v>
      </c>
      <c r="C632" s="30" t="s">
        <v>1124</v>
      </c>
      <c r="D632" s="42" t="s">
        <v>181</v>
      </c>
      <c r="E632" s="30" t="s">
        <v>6</v>
      </c>
      <c r="F632" s="31">
        <v>76.0</v>
      </c>
      <c r="G632" s="31">
        <v>76.0</v>
      </c>
      <c r="H632" s="31">
        <v>52.0</v>
      </c>
      <c r="I632" s="32">
        <f t="shared" si="1"/>
        <v>0.6842105263</v>
      </c>
      <c r="J632" s="32" t="str">
        <f>IF(I632 = "NA", "NA", IF(I632 = Summary!$F$5, "Equal", IF(I632&gt;Summary!$F$5, "Above", "Below")))</f>
        <v>Below</v>
      </c>
      <c r="K632" s="33">
        <f>IFERROR((I632 - Summary!$F$5)/$F$3, "NA")</f>
        <v>-0.5671971281</v>
      </c>
      <c r="L632" s="61" t="str">
        <f>VLOOKUP(B632,'Rating data'!$B$3:$D$682,3, False)</f>
        <v>C</v>
      </c>
    </row>
    <row r="633" ht="14.25" customHeight="1">
      <c r="B633" s="41" t="s">
        <v>1071</v>
      </c>
      <c r="C633" s="30" t="s">
        <v>1072</v>
      </c>
      <c r="D633" s="42" t="s">
        <v>104</v>
      </c>
      <c r="E633" s="30" t="s">
        <v>6</v>
      </c>
      <c r="F633" s="31">
        <v>221.0</v>
      </c>
      <c r="G633" s="31">
        <v>221.0</v>
      </c>
      <c r="H633" s="31">
        <v>151.0</v>
      </c>
      <c r="I633" s="32">
        <f t="shared" si="1"/>
        <v>0.6832579186</v>
      </c>
      <c r="J633" s="32" t="str">
        <f>IF(I633 = "NA", "NA", IF(I633 = Summary!$F$5, "Equal", IF(I633&gt;Summary!$F$5, "Above", "Below")))</f>
        <v>Below</v>
      </c>
      <c r="K633" s="33">
        <f>IFERROR((I633 - Summary!$F$5)/$F$3, "NA")</f>
        <v>-0.5732723703</v>
      </c>
      <c r="L633" s="61" t="str">
        <f>VLOOKUP(B633,'Rating data'!$B$3:$D$682,3, False)</f>
        <v>#N/A</v>
      </c>
    </row>
    <row r="634" ht="14.25" customHeight="1">
      <c r="B634" s="41" t="s">
        <v>507</v>
      </c>
      <c r="C634" s="30" t="s">
        <v>508</v>
      </c>
      <c r="D634" s="42" t="s">
        <v>72</v>
      </c>
      <c r="E634" s="30" t="s">
        <v>7</v>
      </c>
      <c r="F634" s="31">
        <v>41.0</v>
      </c>
      <c r="G634" s="31">
        <v>41.0</v>
      </c>
      <c r="H634" s="31">
        <v>28.0</v>
      </c>
      <c r="I634" s="32">
        <f t="shared" si="1"/>
        <v>0.6829268293</v>
      </c>
      <c r="J634" s="31" t="str">
        <f>IF(I634 = "NA", "NA", IF(I634 = Summary!$F$6, "Equal", IF(I634&gt;Summary!$F$6, "Above", "Below")))</f>
        <v>Below</v>
      </c>
      <c r="K634" s="44">
        <f>IFERROR((I634 - Summary!$F$6)/$G$3, "NA")</f>
        <v>-0.3111732032</v>
      </c>
    </row>
    <row r="635" ht="14.25" customHeight="1">
      <c r="B635" s="41" t="s">
        <v>1111</v>
      </c>
      <c r="C635" s="30" t="s">
        <v>1112</v>
      </c>
      <c r="D635" s="42" t="s">
        <v>354</v>
      </c>
      <c r="E635" s="30" t="s">
        <v>6</v>
      </c>
      <c r="F635" s="31">
        <v>257.0</v>
      </c>
      <c r="G635" s="31">
        <v>257.0</v>
      </c>
      <c r="H635" s="31">
        <v>175.0</v>
      </c>
      <c r="I635" s="32">
        <f t="shared" si="1"/>
        <v>0.6809338521</v>
      </c>
      <c r="J635" s="32" t="str">
        <f>IF(I635 = "NA", "NA", IF(I635 = Summary!$F$5, "Equal", IF(I635&gt;Summary!$F$5, "Above", "Below")))</f>
        <v>Below</v>
      </c>
      <c r="K635" s="33">
        <f>IFERROR((I635 - Summary!$F$5)/$F$3, "NA")</f>
        <v>-0.58809407</v>
      </c>
      <c r="L635" s="61" t="str">
        <f>VLOOKUP(B635,'Rating data'!$B$3:$D$682,3, False)</f>
        <v>C</v>
      </c>
    </row>
    <row r="636" ht="14.25" customHeight="1">
      <c r="B636" s="41" t="s">
        <v>1189</v>
      </c>
      <c r="C636" s="30" t="s">
        <v>1190</v>
      </c>
      <c r="D636" s="42" t="s">
        <v>227</v>
      </c>
      <c r="E636" s="30" t="s">
        <v>6</v>
      </c>
      <c r="F636" s="31">
        <v>166.0</v>
      </c>
      <c r="G636" s="31">
        <v>166.0</v>
      </c>
      <c r="H636" s="31">
        <v>113.0</v>
      </c>
      <c r="I636" s="32">
        <f t="shared" si="1"/>
        <v>0.6807228916</v>
      </c>
      <c r="J636" s="32" t="str">
        <f>IF(I636 = "NA", "NA", IF(I636 = Summary!$F$5, "Equal", IF(I636&gt;Summary!$F$5, "Above", "Below")))</f>
        <v>Below</v>
      </c>
      <c r="K636" s="33">
        <f>IFERROR((I636 - Summary!$F$5)/$F$3, "NA")</f>
        <v>-0.589439468</v>
      </c>
      <c r="L636" s="61" t="str">
        <f>VLOOKUP(B636,'Rating data'!$B$3:$D$682,3, False)</f>
        <v>#N/A</v>
      </c>
    </row>
    <row r="637" ht="14.25" customHeight="1">
      <c r="B637" s="41" t="s">
        <v>509</v>
      </c>
      <c r="C637" s="30" t="s">
        <v>510</v>
      </c>
      <c r="D637" s="42" t="s">
        <v>72</v>
      </c>
      <c r="E637" s="30" t="s">
        <v>7</v>
      </c>
      <c r="F637" s="31">
        <v>122.0</v>
      </c>
      <c r="G637" s="31">
        <v>122.0</v>
      </c>
      <c r="H637" s="31">
        <v>83.0</v>
      </c>
      <c r="I637" s="32">
        <f t="shared" si="1"/>
        <v>0.6803278689</v>
      </c>
      <c r="J637" s="31" t="str">
        <f>IF(I637 = "NA", "NA", IF(I637 = Summary!$F$6, "Equal", IF(I637&gt;Summary!$F$6, "Above", "Below")))</f>
        <v>Below</v>
      </c>
      <c r="K637" s="44">
        <f>IFERROR((I637 - Summary!$F$6)/$G$3, "NA")</f>
        <v>-0.3233964038</v>
      </c>
    </row>
    <row r="638" ht="14.25" customHeight="1">
      <c r="B638" s="41" t="s">
        <v>1077</v>
      </c>
      <c r="C638" s="30" t="s">
        <v>1078</v>
      </c>
      <c r="D638" s="42" t="s">
        <v>330</v>
      </c>
      <c r="E638" s="30" t="s">
        <v>6</v>
      </c>
      <c r="F638" s="31">
        <v>50.0</v>
      </c>
      <c r="G638" s="31">
        <v>50.0</v>
      </c>
      <c r="H638" s="31">
        <v>34.0</v>
      </c>
      <c r="I638" s="32">
        <f t="shared" si="1"/>
        <v>0.68</v>
      </c>
      <c r="J638" s="32" t="str">
        <f>IF(I638 = "NA", "NA", IF(I638 = Summary!$F$5, "Equal", IF(I638&gt;Summary!$F$5, "Above", "Below")))</f>
        <v>Below</v>
      </c>
      <c r="K638" s="45">
        <f>IFERROR((I638 - Summary!$F$5)/$F$3, "NA")</f>
        <v>-0.5940496985</v>
      </c>
      <c r="L638" s="61" t="str">
        <f>VLOOKUP(B638,'Rating data'!$B$3:$D$682,3, False)</f>
        <v>#N/A</v>
      </c>
    </row>
    <row r="639" ht="14.25" customHeight="1">
      <c r="B639" s="41" t="s">
        <v>511</v>
      </c>
      <c r="C639" s="30" t="s">
        <v>512</v>
      </c>
      <c r="D639" s="42" t="s">
        <v>48</v>
      </c>
      <c r="E639" s="30" t="s">
        <v>7</v>
      </c>
      <c r="F639" s="31">
        <v>25.0</v>
      </c>
      <c r="G639" s="31">
        <v>25.0</v>
      </c>
      <c r="H639" s="31">
        <v>17.0</v>
      </c>
      <c r="I639" s="32">
        <f t="shared" si="1"/>
        <v>0.68</v>
      </c>
      <c r="J639" s="31" t="str">
        <f>IF(I639 = "NA", "NA", IF(I639 = Summary!$F$6, "Equal", IF(I639&gt;Summary!$F$6, "Above", "Below")))</f>
        <v>Below</v>
      </c>
      <c r="K639" s="44">
        <f>IFERROR((I639 - Summary!$F$6)/$G$3, "NA")</f>
        <v>-0.3249384076</v>
      </c>
    </row>
    <row r="640" ht="14.25" customHeight="1">
      <c r="B640" s="41" t="s">
        <v>513</v>
      </c>
      <c r="C640" s="30" t="s">
        <v>514</v>
      </c>
      <c r="D640" s="42" t="s">
        <v>67</v>
      </c>
      <c r="E640" s="30" t="s">
        <v>7</v>
      </c>
      <c r="F640" s="31">
        <v>71.0</v>
      </c>
      <c r="G640" s="31">
        <v>71.0</v>
      </c>
      <c r="H640" s="31">
        <v>48.0</v>
      </c>
      <c r="I640" s="32">
        <f t="shared" si="1"/>
        <v>0.676056338</v>
      </c>
      <c r="J640" s="31" t="str">
        <f>IF(I640 = "NA", "NA", IF(I640 = Summary!$F$6, "Equal", IF(I640&gt;Summary!$F$6, "Above", "Below")))</f>
        <v>Below</v>
      </c>
      <c r="K640" s="43">
        <f>IFERROR((I640 - Summary!$F$6)/$G$3, "NA")</f>
        <v>-0.3434858896</v>
      </c>
    </row>
    <row r="641" ht="14.25" customHeight="1">
      <c r="B641" s="41" t="s">
        <v>1115</v>
      </c>
      <c r="C641" s="30" t="s">
        <v>1116</v>
      </c>
      <c r="D641" s="42" t="s">
        <v>36</v>
      </c>
      <c r="E641" s="30" t="s">
        <v>6</v>
      </c>
      <c r="F641" s="31">
        <v>231.0</v>
      </c>
      <c r="G641" s="31">
        <v>231.0</v>
      </c>
      <c r="H641" s="31">
        <v>156.0</v>
      </c>
      <c r="I641" s="32">
        <f t="shared" si="1"/>
        <v>0.6753246753</v>
      </c>
      <c r="J641" s="32" t="str">
        <f>IF(I641 = "NA", "NA", IF(I641 = Summary!$F$5, "Equal", IF(I641&gt;Summary!$F$5, "Above", "Below")))</f>
        <v>Below</v>
      </c>
      <c r="K641" s="33">
        <f>IFERROR((I641 - Summary!$F$5)/$F$3, "NA")</f>
        <v>-0.6238665137</v>
      </c>
      <c r="L641" s="61" t="str">
        <f>VLOOKUP(B641,'Rating data'!$B$3:$D$682,3, False)</f>
        <v>C</v>
      </c>
    </row>
    <row r="642" ht="14.25" customHeight="1">
      <c r="B642" s="41" t="s">
        <v>1133</v>
      </c>
      <c r="C642" s="30" t="s">
        <v>1134</v>
      </c>
      <c r="D642" s="42" t="s">
        <v>86</v>
      </c>
      <c r="E642" s="30" t="s">
        <v>6</v>
      </c>
      <c r="F642" s="31">
        <v>218.0</v>
      </c>
      <c r="G642" s="31">
        <v>218.0</v>
      </c>
      <c r="H642" s="31">
        <v>147.0</v>
      </c>
      <c r="I642" s="32">
        <f t="shared" si="1"/>
        <v>0.6743119266</v>
      </c>
      <c r="J642" s="32" t="str">
        <f>IF(I642 = "NA", "NA", IF(I642 = Summary!$F$5, "Equal", IF(I642&gt;Summary!$F$5, "Above", "Below")))</f>
        <v>Below</v>
      </c>
      <c r="K642" s="33">
        <f>IFERROR((I642 - Summary!$F$5)/$F$3, "NA")</f>
        <v>-0.6303253039</v>
      </c>
      <c r="L642" s="61" t="str">
        <f>VLOOKUP(B642,'Rating data'!$B$3:$D$682,3, False)</f>
        <v>B</v>
      </c>
    </row>
    <row r="643" ht="14.25" customHeight="1">
      <c r="B643" s="41" t="s">
        <v>1109</v>
      </c>
      <c r="C643" s="30" t="s">
        <v>1110</v>
      </c>
      <c r="D643" s="42" t="s">
        <v>83</v>
      </c>
      <c r="E643" s="30" t="s">
        <v>6</v>
      </c>
      <c r="F643" s="31">
        <v>147.0</v>
      </c>
      <c r="G643" s="31">
        <v>147.0</v>
      </c>
      <c r="H643" s="31">
        <v>99.0</v>
      </c>
      <c r="I643" s="32">
        <f t="shared" si="1"/>
        <v>0.6734693878</v>
      </c>
      <c r="J643" s="32" t="str">
        <f>IF(I643 = "NA", "NA", IF(I643 = Summary!$F$5, "Equal", IF(I643&gt;Summary!$F$5, "Above", "Below")))</f>
        <v>Below</v>
      </c>
      <c r="K643" s="45">
        <f>IFERROR((I643 - Summary!$F$5)/$F$3, "NA")</f>
        <v>-0.6356985832</v>
      </c>
      <c r="L643" s="61" t="str">
        <f>VLOOKUP(B643,'Rating data'!$B$3:$D$682,3, False)</f>
        <v>C</v>
      </c>
    </row>
    <row r="644" ht="14.25" customHeight="1">
      <c r="B644" s="41" t="s">
        <v>515</v>
      </c>
      <c r="C644" s="30" t="s">
        <v>516</v>
      </c>
      <c r="D644" s="42" t="s">
        <v>36</v>
      </c>
      <c r="E644" s="30" t="s">
        <v>7</v>
      </c>
      <c r="F644" s="31">
        <v>61.0</v>
      </c>
      <c r="G644" s="31">
        <v>61.0</v>
      </c>
      <c r="H644" s="31">
        <v>41.0</v>
      </c>
      <c r="I644" s="32">
        <f t="shared" si="1"/>
        <v>0.6721311475</v>
      </c>
      <c r="J644" s="31" t="str">
        <f>IF(I644 = "NA", "NA", IF(I644 = Summary!$F$6, "Equal", IF(I644&gt;Summary!$F$6, "Above", "Below")))</f>
        <v>Below</v>
      </c>
      <c r="K644" s="43">
        <f>IFERROR((I644 - Summary!$F$6)/$G$3, "NA")</f>
        <v>-0.3619464982</v>
      </c>
    </row>
    <row r="645" ht="14.25" customHeight="1">
      <c r="B645" s="41" t="s">
        <v>1552</v>
      </c>
      <c r="C645" s="30" t="s">
        <v>1553</v>
      </c>
      <c r="D645" s="42" t="s">
        <v>72</v>
      </c>
      <c r="E645" s="30" t="s">
        <v>6</v>
      </c>
      <c r="F645" s="31">
        <v>106.0</v>
      </c>
      <c r="G645" s="31">
        <v>106.0</v>
      </c>
      <c r="H645" s="31">
        <v>71.0</v>
      </c>
      <c r="I645" s="32">
        <f t="shared" si="1"/>
        <v>0.6698113208</v>
      </c>
      <c r="J645" s="32" t="str">
        <f>IF(I645 = "NA", "NA", IF(I645 = Summary!$F$5, "Equal", IF(I645&gt;Summary!$F$5, "Above", "Below")))</f>
        <v>Below</v>
      </c>
      <c r="K645" s="33">
        <f>IFERROR((I645 - Summary!$F$5)/$F$3, "NA")</f>
        <v>-0.6590278524</v>
      </c>
      <c r="L645" s="61" t="str">
        <f>VLOOKUP(B645,'Rating data'!$B$3:$D$682,3, False)</f>
        <v>#N/A</v>
      </c>
    </row>
    <row r="646" ht="14.25" customHeight="1">
      <c r="B646" s="41" t="s">
        <v>517</v>
      </c>
      <c r="C646" s="30" t="s">
        <v>518</v>
      </c>
      <c r="D646" s="42" t="s">
        <v>330</v>
      </c>
      <c r="E646" s="30" t="s">
        <v>7</v>
      </c>
      <c r="F646" s="31">
        <v>51.0</v>
      </c>
      <c r="G646" s="31">
        <v>51.0</v>
      </c>
      <c r="H646" s="31">
        <v>34.0</v>
      </c>
      <c r="I646" s="32">
        <f t="shared" si="1"/>
        <v>0.6666666667</v>
      </c>
      <c r="J646" s="31" t="str">
        <f>IF(I646 = "NA", "NA", IF(I646 = Summary!$F$6, "Equal", IF(I646&gt;Summary!$F$6, "Above", "Below")))</f>
        <v>Below</v>
      </c>
      <c r="K646" s="43">
        <f>IFERROR((I646 - Summary!$F$6)/$G$3, "NA")</f>
        <v>-0.3876465611</v>
      </c>
    </row>
    <row r="647" ht="14.25" customHeight="1">
      <c r="B647" s="41" t="s">
        <v>1309</v>
      </c>
      <c r="C647" s="30" t="s">
        <v>1310</v>
      </c>
      <c r="D647" s="42" t="s">
        <v>28</v>
      </c>
      <c r="E647" s="30" t="s">
        <v>6</v>
      </c>
      <c r="F647" s="31">
        <v>18.0</v>
      </c>
      <c r="G647" s="31">
        <v>18.0</v>
      </c>
      <c r="H647" s="31">
        <v>12.0</v>
      </c>
      <c r="I647" s="32">
        <f t="shared" si="1"/>
        <v>0.6666666667</v>
      </c>
      <c r="J647" s="32" t="str">
        <f>IF(I647 = "NA", "NA", IF(I647 = Summary!$F$5, "Equal", IF(I647&gt;Summary!$F$5, "Above", "Below")))</f>
        <v>Below</v>
      </c>
      <c r="K647" s="33">
        <f>IFERROR((I647 - Summary!$F$5)/$F$3, "NA")</f>
        <v>-0.6790828381</v>
      </c>
      <c r="L647" s="61" t="str">
        <f>VLOOKUP(B647,'Rating data'!$B$3:$D$682,3, False)</f>
        <v>C</v>
      </c>
    </row>
    <row r="648" ht="14.25" customHeight="1">
      <c r="B648" s="41" t="s">
        <v>1554</v>
      </c>
      <c r="C648" s="30" t="s">
        <v>1555</v>
      </c>
      <c r="D648" s="42" t="s">
        <v>31</v>
      </c>
      <c r="E648" s="30" t="s">
        <v>6</v>
      </c>
      <c r="F648" s="31">
        <v>51.0</v>
      </c>
      <c r="G648" s="31">
        <v>51.0</v>
      </c>
      <c r="H648" s="31">
        <v>34.0</v>
      </c>
      <c r="I648" s="32">
        <f t="shared" si="1"/>
        <v>0.6666666667</v>
      </c>
      <c r="J648" s="32" t="str">
        <f>IF(I648 = "NA", "NA", IF(I648 = Summary!$F$5, "Equal", IF(I648&gt;Summary!$F$5, "Above", "Below")))</f>
        <v>Below</v>
      </c>
      <c r="K648" s="33">
        <f>IFERROR((I648 - Summary!$F$5)/$F$3, "NA")</f>
        <v>-0.6790828381</v>
      </c>
      <c r="L648" s="61" t="str">
        <f>VLOOKUP(B648,'Rating data'!$B$3:$D$682,3, False)</f>
        <v>#N/A</v>
      </c>
    </row>
    <row r="649" ht="14.25" customHeight="1">
      <c r="B649" s="41" t="s">
        <v>1556</v>
      </c>
      <c r="C649" s="30" t="s">
        <v>1557</v>
      </c>
      <c r="D649" s="42" t="s">
        <v>156</v>
      </c>
      <c r="E649" s="30" t="s">
        <v>6</v>
      </c>
      <c r="F649" s="31">
        <v>42.0</v>
      </c>
      <c r="G649" s="31">
        <v>42.0</v>
      </c>
      <c r="H649" s="31">
        <v>28.0</v>
      </c>
      <c r="I649" s="32">
        <f t="shared" si="1"/>
        <v>0.6666666667</v>
      </c>
      <c r="J649" s="32" t="str">
        <f>IF(I649 = "NA", "NA", IF(I649 = Summary!$F$5, "Equal", IF(I649&gt;Summary!$F$5, "Above", "Below")))</f>
        <v>Below</v>
      </c>
      <c r="K649" s="33">
        <f>IFERROR((I649 - Summary!$F$5)/$F$3, "NA")</f>
        <v>-0.6790828381</v>
      </c>
      <c r="L649" s="61" t="str">
        <f>VLOOKUP(B649,'Rating data'!$B$3:$D$682,3, False)</f>
        <v>#N/A</v>
      </c>
    </row>
    <row r="650" ht="14.25" customHeight="1">
      <c r="B650" s="41" t="s">
        <v>1201</v>
      </c>
      <c r="C650" s="30" t="s">
        <v>1202</v>
      </c>
      <c r="D650" s="42" t="s">
        <v>36</v>
      </c>
      <c r="E650" s="30" t="s">
        <v>6</v>
      </c>
      <c r="F650" s="31">
        <v>99.0</v>
      </c>
      <c r="G650" s="31">
        <v>99.0</v>
      </c>
      <c r="H650" s="31">
        <v>66.0</v>
      </c>
      <c r="I650" s="32">
        <f t="shared" si="1"/>
        <v>0.6666666667</v>
      </c>
      <c r="J650" s="32" t="str">
        <f>IF(I650 = "NA", "NA", IF(I650 = Summary!$F$5, "Equal", IF(I650&gt;Summary!$F$5, "Above", "Below")))</f>
        <v>Below</v>
      </c>
      <c r="K650" s="33">
        <f>IFERROR((I650 - Summary!$F$5)/$F$3, "NA")</f>
        <v>-0.6790828381</v>
      </c>
      <c r="L650" s="61" t="str">
        <f>VLOOKUP(B650,'Rating data'!$B$3:$D$682,3, False)</f>
        <v>#N/A</v>
      </c>
    </row>
    <row r="651" ht="14.25" customHeight="1">
      <c r="B651" s="41" t="s">
        <v>519</v>
      </c>
      <c r="C651" s="30" t="s">
        <v>520</v>
      </c>
      <c r="D651" s="42" t="s">
        <v>36</v>
      </c>
      <c r="E651" s="30" t="s">
        <v>7</v>
      </c>
      <c r="F651" s="31">
        <v>9.0</v>
      </c>
      <c r="G651" s="31">
        <v>9.0</v>
      </c>
      <c r="H651" s="31">
        <v>6.0</v>
      </c>
      <c r="I651" s="32">
        <f t="shared" si="1"/>
        <v>0.6666666667</v>
      </c>
      <c r="J651" s="31" t="str">
        <f>IF(I651 = "NA", "NA", IF(I651 = Summary!$F$6, "Equal", IF(I651&gt;Summary!$F$6, "Above", "Below")))</f>
        <v>Below</v>
      </c>
      <c r="K651" s="43">
        <f>IFERROR((I651 - Summary!$F$6)/$G$3, "NA")</f>
        <v>-0.3876465611</v>
      </c>
    </row>
    <row r="652" ht="14.25" customHeight="1">
      <c r="B652" s="41" t="s">
        <v>521</v>
      </c>
      <c r="C652" s="30" t="s">
        <v>522</v>
      </c>
      <c r="D652" s="42" t="s">
        <v>36</v>
      </c>
      <c r="E652" s="30" t="s">
        <v>7</v>
      </c>
      <c r="F652" s="31">
        <v>3.0</v>
      </c>
      <c r="G652" s="31">
        <v>3.0</v>
      </c>
      <c r="H652" s="31">
        <v>2.0</v>
      </c>
      <c r="I652" s="32">
        <f t="shared" si="1"/>
        <v>0.6666666667</v>
      </c>
      <c r="J652" s="31" t="str">
        <f>IF(I652 = "NA", "NA", IF(I652 = Summary!$F$6, "Equal", IF(I652&gt;Summary!$F$6, "Above", "Below")))</f>
        <v>Below</v>
      </c>
      <c r="K652" s="43">
        <f>IFERROR((I652 - Summary!$F$6)/$G$3, "NA")</f>
        <v>-0.3876465611</v>
      </c>
    </row>
    <row r="653" ht="14.25" customHeight="1">
      <c r="B653" s="41" t="s">
        <v>523</v>
      </c>
      <c r="C653" s="30" t="s">
        <v>524</v>
      </c>
      <c r="D653" s="42" t="s">
        <v>48</v>
      </c>
      <c r="E653" s="30" t="s">
        <v>7</v>
      </c>
      <c r="F653" s="31">
        <v>96.0</v>
      </c>
      <c r="G653" s="31">
        <v>96.0</v>
      </c>
      <c r="H653" s="31">
        <v>64.0</v>
      </c>
      <c r="I653" s="32">
        <f t="shared" si="1"/>
        <v>0.6666666667</v>
      </c>
      <c r="J653" s="31" t="str">
        <f>IF(I653 = "NA", "NA", IF(I653 = Summary!$F$6, "Equal", IF(I653&gt;Summary!$F$6, "Above", "Below")))</f>
        <v>Below</v>
      </c>
      <c r="K653" s="43">
        <f>IFERROR((I653 - Summary!$F$6)/$G$3, "NA")</f>
        <v>-0.3876465611</v>
      </c>
    </row>
    <row r="654" ht="14.25" customHeight="1">
      <c r="B654" s="41" t="s">
        <v>525</v>
      </c>
      <c r="C654" s="30" t="s">
        <v>526</v>
      </c>
      <c r="D654" s="42" t="s">
        <v>64</v>
      </c>
      <c r="E654" s="30" t="s">
        <v>7</v>
      </c>
      <c r="F654" s="31">
        <v>12.0</v>
      </c>
      <c r="G654" s="31">
        <v>12.0</v>
      </c>
      <c r="H654" s="31">
        <v>8.0</v>
      </c>
      <c r="I654" s="32">
        <f t="shared" si="1"/>
        <v>0.6666666667</v>
      </c>
      <c r="J654" s="31" t="str">
        <f>IF(I654 = "NA", "NA", IF(I654 = Summary!$F$6, "Equal", IF(I654&gt;Summary!$F$6, "Above", "Below")))</f>
        <v>Below</v>
      </c>
      <c r="K654" s="44">
        <f>IFERROR((I654 - Summary!$F$6)/$G$3, "NA")</f>
        <v>-0.3876465611</v>
      </c>
    </row>
    <row r="655" ht="14.25" customHeight="1">
      <c r="B655" s="41" t="s">
        <v>527</v>
      </c>
      <c r="C655" s="30" t="s">
        <v>528</v>
      </c>
      <c r="D655" s="42" t="s">
        <v>67</v>
      </c>
      <c r="E655" s="30" t="s">
        <v>7</v>
      </c>
      <c r="F655" s="31">
        <v>21.0</v>
      </c>
      <c r="G655" s="31">
        <v>21.0</v>
      </c>
      <c r="H655" s="31">
        <v>14.0</v>
      </c>
      <c r="I655" s="32">
        <f t="shared" si="1"/>
        <v>0.6666666667</v>
      </c>
      <c r="J655" s="31" t="str">
        <f>IF(I655 = "NA", "NA", IF(I655 = Summary!$F$6, "Equal", IF(I655&gt;Summary!$F$6, "Above", "Below")))</f>
        <v>Below</v>
      </c>
      <c r="K655" s="43">
        <f>IFERROR((I655 - Summary!$F$6)/$G$3, "NA")</f>
        <v>-0.3876465611</v>
      </c>
    </row>
    <row r="656" ht="14.25" customHeight="1">
      <c r="B656" s="41" t="s">
        <v>1281</v>
      </c>
      <c r="C656" s="30" t="s">
        <v>1282</v>
      </c>
      <c r="D656" s="42" t="s">
        <v>67</v>
      </c>
      <c r="E656" s="30" t="s">
        <v>6</v>
      </c>
      <c r="F656" s="31">
        <v>162.0</v>
      </c>
      <c r="G656" s="31">
        <v>162.0</v>
      </c>
      <c r="H656" s="31">
        <v>108.0</v>
      </c>
      <c r="I656" s="32">
        <f t="shared" si="1"/>
        <v>0.6666666667</v>
      </c>
      <c r="J656" s="32" t="str">
        <f>IF(I656 = "NA", "NA", IF(I656 = Summary!$F$5, "Equal", IF(I656&gt;Summary!$F$5, "Above", "Below")))</f>
        <v>Below</v>
      </c>
      <c r="K656" s="45">
        <f>IFERROR((I656 - Summary!$F$5)/$F$3, "NA")</f>
        <v>-0.6790828381</v>
      </c>
      <c r="L656" s="61" t="str">
        <f>VLOOKUP(B656,'Rating data'!$B$3:$D$682,3, False)</f>
        <v>#N/A</v>
      </c>
    </row>
    <row r="657" ht="14.25" customHeight="1">
      <c r="B657" s="41" t="s">
        <v>529</v>
      </c>
      <c r="C657" s="30" t="s">
        <v>530</v>
      </c>
      <c r="D657" s="42" t="s">
        <v>72</v>
      </c>
      <c r="E657" s="30" t="s">
        <v>7</v>
      </c>
      <c r="F657" s="31">
        <v>18.0</v>
      </c>
      <c r="G657" s="31">
        <v>18.0</v>
      </c>
      <c r="H657" s="31">
        <v>12.0</v>
      </c>
      <c r="I657" s="32">
        <f t="shared" si="1"/>
        <v>0.6666666667</v>
      </c>
      <c r="J657" s="31" t="str">
        <f>IF(I657 = "NA", "NA", IF(I657 = Summary!$F$6, "Equal", IF(I657&gt;Summary!$F$6, "Above", "Below")))</f>
        <v>Below</v>
      </c>
      <c r="K657" s="43">
        <f>IFERROR((I657 - Summary!$F$6)/$G$3, "NA")</f>
        <v>-0.3876465611</v>
      </c>
    </row>
    <row r="658" ht="14.25" customHeight="1">
      <c r="B658" s="41" t="s">
        <v>1163</v>
      </c>
      <c r="C658" s="30" t="s">
        <v>1164</v>
      </c>
      <c r="D658" s="42" t="s">
        <v>83</v>
      </c>
      <c r="E658" s="30" t="s">
        <v>6</v>
      </c>
      <c r="F658" s="31">
        <v>150.0</v>
      </c>
      <c r="G658" s="31">
        <v>150.0</v>
      </c>
      <c r="H658" s="31">
        <v>100.0</v>
      </c>
      <c r="I658" s="32">
        <f t="shared" si="1"/>
        <v>0.6666666667</v>
      </c>
      <c r="J658" s="32" t="str">
        <f>IF(I658 = "NA", "NA", IF(I658 = Summary!$F$5, "Equal", IF(I658&gt;Summary!$F$5, "Above", "Below")))</f>
        <v>Below</v>
      </c>
      <c r="K658" s="45">
        <f>IFERROR((I658 - Summary!$F$5)/$F$3, "NA")</f>
        <v>-0.6790828381</v>
      </c>
      <c r="L658" s="61" t="str">
        <f>VLOOKUP(B658,'Rating data'!$B$3:$D$682,3, False)</f>
        <v>C</v>
      </c>
    </row>
    <row r="659" ht="14.25" customHeight="1">
      <c r="B659" s="41" t="s">
        <v>531</v>
      </c>
      <c r="C659" s="30" t="s">
        <v>532</v>
      </c>
      <c r="D659" s="42" t="s">
        <v>173</v>
      </c>
      <c r="E659" s="30" t="s">
        <v>7</v>
      </c>
      <c r="F659" s="31">
        <v>9.0</v>
      </c>
      <c r="G659" s="31">
        <v>9.0</v>
      </c>
      <c r="H659" s="31">
        <v>6.0</v>
      </c>
      <c r="I659" s="32">
        <f t="shared" si="1"/>
        <v>0.6666666667</v>
      </c>
      <c r="J659" s="31" t="str">
        <f>IF(I659 = "NA", "NA", IF(I659 = Summary!$F$6, "Equal", IF(I659&gt;Summary!$F$6, "Above", "Below")))</f>
        <v>Below</v>
      </c>
      <c r="K659" s="44">
        <f>IFERROR((I659 - Summary!$F$6)/$G$3, "NA")</f>
        <v>-0.3876465611</v>
      </c>
    </row>
    <row r="660" ht="14.25" customHeight="1">
      <c r="B660" s="41" t="s">
        <v>533</v>
      </c>
      <c r="C660" s="30" t="s">
        <v>534</v>
      </c>
      <c r="D660" s="42" t="s">
        <v>535</v>
      </c>
      <c r="E660" s="30" t="s">
        <v>7</v>
      </c>
      <c r="F660" s="31">
        <v>6.0</v>
      </c>
      <c r="G660" s="31">
        <v>6.0</v>
      </c>
      <c r="H660" s="31">
        <v>4.0</v>
      </c>
      <c r="I660" s="32">
        <f t="shared" si="1"/>
        <v>0.6666666667</v>
      </c>
      <c r="J660" s="31" t="str">
        <f>IF(I660 = "NA", "NA", IF(I660 = Summary!$F$6, "Equal", IF(I660&gt;Summary!$F$6, "Above", "Below")))</f>
        <v>Below</v>
      </c>
      <c r="K660" s="44">
        <f>IFERROR((I660 - Summary!$F$6)/$G$3, "NA")</f>
        <v>-0.3876465611</v>
      </c>
    </row>
    <row r="661" ht="14.25" customHeight="1">
      <c r="B661" s="41" t="s">
        <v>1033</v>
      </c>
      <c r="C661" s="30" t="s">
        <v>1034</v>
      </c>
      <c r="D661" s="42" t="s">
        <v>92</v>
      </c>
      <c r="E661" s="30" t="s">
        <v>6</v>
      </c>
      <c r="F661" s="31">
        <v>207.0</v>
      </c>
      <c r="G661" s="31">
        <v>207.0</v>
      </c>
      <c r="H661" s="31">
        <v>138.0</v>
      </c>
      <c r="I661" s="32">
        <f t="shared" si="1"/>
        <v>0.6666666667</v>
      </c>
      <c r="J661" s="32" t="str">
        <f>IF(I661 = "NA", "NA", IF(I661 = Summary!$F$5, "Equal", IF(I661&gt;Summary!$F$5, "Above", "Below")))</f>
        <v>Below</v>
      </c>
      <c r="K661" s="33">
        <f>IFERROR((I661 - Summary!$F$5)/$F$3, "NA")</f>
        <v>-0.6790828381</v>
      </c>
      <c r="L661" s="61" t="str">
        <f>VLOOKUP(B661,'Rating data'!$B$3:$D$682,3, False)</f>
        <v>#N/A</v>
      </c>
    </row>
    <row r="662" ht="14.25" customHeight="1">
      <c r="B662" s="41" t="s">
        <v>536</v>
      </c>
      <c r="C662" s="30" t="s">
        <v>537</v>
      </c>
      <c r="D662" s="42" t="s">
        <v>104</v>
      </c>
      <c r="E662" s="30" t="s">
        <v>7</v>
      </c>
      <c r="F662" s="31">
        <v>6.0</v>
      </c>
      <c r="G662" s="31">
        <v>6.0</v>
      </c>
      <c r="H662" s="31">
        <v>4.0</v>
      </c>
      <c r="I662" s="32">
        <f t="shared" si="1"/>
        <v>0.6666666667</v>
      </c>
      <c r="J662" s="31" t="str">
        <f>IF(I662 = "NA", "NA", IF(I662 = Summary!$F$6, "Equal", IF(I662&gt;Summary!$F$6, "Above", "Below")))</f>
        <v>Below</v>
      </c>
      <c r="K662" s="44">
        <f>IFERROR((I662 - Summary!$F$6)/$G$3, "NA")</f>
        <v>-0.3876465611</v>
      </c>
    </row>
    <row r="663" ht="14.25" customHeight="1">
      <c r="B663" s="41" t="s">
        <v>538</v>
      </c>
      <c r="C663" s="30" t="s">
        <v>539</v>
      </c>
      <c r="D663" s="42" t="s">
        <v>354</v>
      </c>
      <c r="E663" s="30" t="s">
        <v>7</v>
      </c>
      <c r="F663" s="31">
        <v>3.0</v>
      </c>
      <c r="G663" s="31">
        <v>3.0</v>
      </c>
      <c r="H663" s="31">
        <v>2.0</v>
      </c>
      <c r="I663" s="32">
        <f t="shared" si="1"/>
        <v>0.6666666667</v>
      </c>
      <c r="J663" s="31" t="str">
        <f>IF(I663 = "NA", "NA", IF(I663 = Summary!$F$6, "Equal", IF(I663&gt;Summary!$F$6, "Above", "Below")))</f>
        <v>Below</v>
      </c>
      <c r="K663" s="44">
        <f>IFERROR((I663 - Summary!$F$6)/$G$3, "NA")</f>
        <v>-0.3876465611</v>
      </c>
    </row>
    <row r="664" ht="14.25" customHeight="1">
      <c r="B664" s="41" t="s">
        <v>540</v>
      </c>
      <c r="C664" s="30" t="s">
        <v>541</v>
      </c>
      <c r="D664" s="42" t="s">
        <v>110</v>
      </c>
      <c r="E664" s="30" t="s">
        <v>7</v>
      </c>
      <c r="F664" s="31">
        <v>9.0</v>
      </c>
      <c r="G664" s="31">
        <v>9.0</v>
      </c>
      <c r="H664" s="31">
        <v>6.0</v>
      </c>
      <c r="I664" s="32">
        <f t="shared" si="1"/>
        <v>0.6666666667</v>
      </c>
      <c r="J664" s="31" t="str">
        <f>IF(I664 = "NA", "NA", IF(I664 = Summary!$F$6, "Equal", IF(I664&gt;Summary!$F$6, "Above", "Below")))</f>
        <v>Below</v>
      </c>
      <c r="K664" s="43">
        <f>IFERROR((I664 - Summary!$F$6)/$G$3, "NA")</f>
        <v>-0.3876465611</v>
      </c>
    </row>
    <row r="665" ht="14.25" customHeight="1">
      <c r="B665" s="41" t="s">
        <v>700</v>
      </c>
      <c r="C665" s="30" t="s">
        <v>701</v>
      </c>
      <c r="D665" s="42" t="s">
        <v>36</v>
      </c>
      <c r="E665" s="30" t="s">
        <v>6</v>
      </c>
      <c r="F665" s="31">
        <v>272.0</v>
      </c>
      <c r="G665" s="31">
        <v>272.0</v>
      </c>
      <c r="H665" s="31">
        <v>181.0</v>
      </c>
      <c r="I665" s="32">
        <f t="shared" si="1"/>
        <v>0.6654411765</v>
      </c>
      <c r="J665" s="32" t="str">
        <f>IF(I665 = "NA", "NA", IF(I665 = Summary!$F$5, "Equal", IF(I665&gt;Summary!$F$5, "Above", "Below")))</f>
        <v>Below</v>
      </c>
      <c r="K665" s="33">
        <f>IFERROR((I665 - Summary!$F$5)/$F$3, "NA")</f>
        <v>-0.6868983841</v>
      </c>
      <c r="L665" s="61" t="str">
        <f>VLOOKUP(B665,'Rating data'!$B$3:$D$682,3, False)</f>
        <v>C</v>
      </c>
    </row>
    <row r="666" ht="14.25" customHeight="1">
      <c r="B666" s="41" t="s">
        <v>542</v>
      </c>
      <c r="C666" s="30" t="s">
        <v>543</v>
      </c>
      <c r="D666" s="42" t="s">
        <v>110</v>
      </c>
      <c r="E666" s="30" t="s">
        <v>7</v>
      </c>
      <c r="F666" s="31">
        <v>119.0</v>
      </c>
      <c r="G666" s="31">
        <v>119.0</v>
      </c>
      <c r="H666" s="31">
        <v>79.0</v>
      </c>
      <c r="I666" s="32">
        <f t="shared" si="1"/>
        <v>0.6638655462</v>
      </c>
      <c r="J666" s="31" t="str">
        <f>IF(I666 = "NA", "NA", IF(I666 = Summary!$F$6, "Equal", IF(I666&gt;Summary!$F$6, "Above", "Below")))</f>
        <v>Below</v>
      </c>
      <c r="K666" s="44">
        <f>IFERROR((I666 - Summary!$F$6)/$G$3, "NA")</f>
        <v>-0.4008205429</v>
      </c>
    </row>
    <row r="667" ht="14.25" customHeight="1">
      <c r="B667" s="41" t="s">
        <v>544</v>
      </c>
      <c r="C667" s="30" t="s">
        <v>545</v>
      </c>
      <c r="D667" s="42" t="s">
        <v>119</v>
      </c>
      <c r="E667" s="30" t="s">
        <v>7</v>
      </c>
      <c r="F667" s="31">
        <v>74.0</v>
      </c>
      <c r="G667" s="31">
        <v>74.0</v>
      </c>
      <c r="H667" s="31">
        <v>49.0</v>
      </c>
      <c r="I667" s="32">
        <f t="shared" si="1"/>
        <v>0.6621621622</v>
      </c>
      <c r="J667" s="31" t="str">
        <f>IF(I667 = "NA", "NA", IF(I667 = Summary!$F$6, "Equal", IF(I667&gt;Summary!$F$6, "Above", "Below")))</f>
        <v>Below</v>
      </c>
      <c r="K667" s="43">
        <f>IFERROR((I667 - Summary!$F$6)/$G$3, "NA")</f>
        <v>-0.4088317481</v>
      </c>
    </row>
    <row r="668" ht="14.25" customHeight="1">
      <c r="B668" s="41" t="s">
        <v>546</v>
      </c>
      <c r="C668" s="30" t="s">
        <v>547</v>
      </c>
      <c r="D668" s="42" t="s">
        <v>61</v>
      </c>
      <c r="E668" s="30" t="s">
        <v>7</v>
      </c>
      <c r="F668" s="31">
        <v>121.0</v>
      </c>
      <c r="G668" s="31">
        <v>121.0</v>
      </c>
      <c r="H668" s="31">
        <v>80.0</v>
      </c>
      <c r="I668" s="32">
        <f t="shared" si="1"/>
        <v>0.6611570248</v>
      </c>
      <c r="J668" s="31" t="str">
        <f>IF(I668 = "NA", "NA", IF(I668 = Summary!$F$6, "Equal", IF(I668&gt;Summary!$F$6, "Above", "Below")))</f>
        <v>Below</v>
      </c>
      <c r="K668" s="44">
        <f>IFERROR((I668 - Summary!$F$6)/$G$3, "NA")</f>
        <v>-0.4135590212</v>
      </c>
    </row>
    <row r="669" ht="14.25" customHeight="1">
      <c r="B669" s="41" t="s">
        <v>1197</v>
      </c>
      <c r="C669" s="30" t="s">
        <v>1198</v>
      </c>
      <c r="D669" s="42" t="s">
        <v>635</v>
      </c>
      <c r="E669" s="30" t="s">
        <v>6</v>
      </c>
      <c r="F669" s="31">
        <v>174.0</v>
      </c>
      <c r="G669" s="31">
        <v>174.0</v>
      </c>
      <c r="H669" s="31">
        <v>115.0</v>
      </c>
      <c r="I669" s="32">
        <f t="shared" si="1"/>
        <v>0.6609195402</v>
      </c>
      <c r="J669" s="32" t="str">
        <f>IF(I669 = "NA", "NA", IF(I669 = Summary!$F$5, "Equal", IF(I669&gt;Summary!$F$5, "Above", "Below")))</f>
        <v>Below</v>
      </c>
      <c r="K669" s="45">
        <f>IFERROR((I669 - Summary!$F$5)/$F$3, "NA")</f>
        <v>-0.7157350535</v>
      </c>
      <c r="L669" s="61" t="str">
        <f>VLOOKUP(B669,'Rating data'!$B$3:$D$682,3, False)</f>
        <v>C</v>
      </c>
    </row>
    <row r="670" ht="14.25" customHeight="1">
      <c r="B670" s="41" t="s">
        <v>548</v>
      </c>
      <c r="C670" s="30" t="s">
        <v>549</v>
      </c>
      <c r="D670" s="42" t="s">
        <v>330</v>
      </c>
      <c r="E670" s="30" t="s">
        <v>7</v>
      </c>
      <c r="F670" s="31">
        <v>103.0</v>
      </c>
      <c r="G670" s="31">
        <v>103.0</v>
      </c>
      <c r="H670" s="31">
        <v>68.0</v>
      </c>
      <c r="I670" s="32">
        <f t="shared" si="1"/>
        <v>0.6601941748</v>
      </c>
      <c r="J670" s="31" t="str">
        <f>IF(I670 = "NA", "NA", IF(I670 = Summary!$F$6, "Equal", IF(I670&gt;Summary!$F$6, "Above", "Below")))</f>
        <v>Below</v>
      </c>
      <c r="K670" s="43">
        <f>IFERROR((I670 - Summary!$F$6)/$G$3, "NA")</f>
        <v>-0.4180874123</v>
      </c>
    </row>
    <row r="671" ht="14.25" customHeight="1">
      <c r="B671" s="41" t="s">
        <v>1558</v>
      </c>
      <c r="C671" s="30" t="s">
        <v>1559</v>
      </c>
      <c r="D671" s="42" t="s">
        <v>1447</v>
      </c>
      <c r="E671" s="30" t="s">
        <v>6</v>
      </c>
      <c r="F671" s="31">
        <v>47.0</v>
      </c>
      <c r="G671" s="31">
        <v>47.0</v>
      </c>
      <c r="H671" s="31">
        <v>31.0</v>
      </c>
      <c r="I671" s="32">
        <f t="shared" si="1"/>
        <v>0.6595744681</v>
      </c>
      <c r="J671" s="32" t="str">
        <f>IF(I671 = "NA", "NA", IF(I671 = Summary!$F$5, "Equal", IF(I671&gt;Summary!$F$5, "Above", "Below")))</f>
        <v>Below</v>
      </c>
      <c r="K671" s="45">
        <f>IFERROR((I671 - Summary!$F$5)/$F$3, "NA")</f>
        <v>-0.7243132316</v>
      </c>
      <c r="L671" s="61" t="str">
        <f>VLOOKUP(B671,'Rating data'!$B$3:$D$682,3, False)</f>
        <v>#N/A</v>
      </c>
    </row>
    <row r="672" ht="14.25" customHeight="1">
      <c r="B672" s="41" t="s">
        <v>550</v>
      </c>
      <c r="C672" s="30" t="s">
        <v>551</v>
      </c>
      <c r="D672" s="42" t="s">
        <v>86</v>
      </c>
      <c r="E672" s="30" t="s">
        <v>7</v>
      </c>
      <c r="F672" s="31">
        <v>226.0</v>
      </c>
      <c r="G672" s="31">
        <v>226.0</v>
      </c>
      <c r="H672" s="31">
        <v>149.0</v>
      </c>
      <c r="I672" s="32">
        <f t="shared" si="1"/>
        <v>0.6592920354</v>
      </c>
      <c r="J672" s="31" t="str">
        <f>IF(I672 = "NA", "NA", IF(I672 = Summary!$F$6, "Equal", IF(I672&gt;Summary!$F$6, "Above", "Below")))</f>
        <v>Below</v>
      </c>
      <c r="K672" s="44">
        <f>IFERROR((I672 - Summary!$F$6)/$G$3, "NA")</f>
        <v>-0.4223302743</v>
      </c>
    </row>
    <row r="673" ht="14.25" customHeight="1">
      <c r="B673" s="41" t="s">
        <v>552</v>
      </c>
      <c r="C673" s="30" t="s">
        <v>553</v>
      </c>
      <c r="D673" s="42" t="s">
        <v>31</v>
      </c>
      <c r="E673" s="30" t="s">
        <v>7</v>
      </c>
      <c r="F673" s="31">
        <v>85.0</v>
      </c>
      <c r="G673" s="31">
        <v>85.0</v>
      </c>
      <c r="H673" s="31">
        <v>56.0</v>
      </c>
      <c r="I673" s="32">
        <f t="shared" si="1"/>
        <v>0.6588235294</v>
      </c>
      <c r="J673" s="31" t="str">
        <f>IF(I673 = "NA", "NA", IF(I673 = Summary!$F$6, "Equal", IF(I673&gt;Summary!$F$6, "Above", "Below")))</f>
        <v>Below</v>
      </c>
      <c r="K673" s="44">
        <f>IFERROR((I673 - Summary!$F$6)/$G$3, "NA")</f>
        <v>-0.4245337102</v>
      </c>
    </row>
    <row r="674" ht="14.25" customHeight="1">
      <c r="B674" s="41" t="s">
        <v>1267</v>
      </c>
      <c r="C674" s="30" t="s">
        <v>1268</v>
      </c>
      <c r="D674" s="42" t="s">
        <v>67</v>
      </c>
      <c r="E674" s="30" t="s">
        <v>6</v>
      </c>
      <c r="F674" s="31">
        <v>237.0</v>
      </c>
      <c r="G674" s="31">
        <v>237.0</v>
      </c>
      <c r="H674" s="31">
        <v>156.0</v>
      </c>
      <c r="I674" s="32">
        <f t="shared" si="1"/>
        <v>0.6582278481</v>
      </c>
      <c r="J674" s="32" t="str">
        <f>IF(I674 = "NA", "NA", IF(I674 = Summary!$F$5, "Equal", IF(I674&gt;Summary!$F$5, "Above", "Below")))</f>
        <v>Below</v>
      </c>
      <c r="K674" s="45">
        <f>IFERROR((I674 - Summary!$F$5)/$F$3, "NA")</f>
        <v>-0.7329012809</v>
      </c>
      <c r="L674" s="61" t="str">
        <f>VLOOKUP(B674,'Rating data'!$B$3:$D$682,3, False)</f>
        <v>C</v>
      </c>
    </row>
    <row r="675" ht="14.25" customHeight="1">
      <c r="B675" s="41" t="s">
        <v>691</v>
      </c>
      <c r="C675" s="30" t="s">
        <v>692</v>
      </c>
      <c r="D675" s="42" t="s">
        <v>67</v>
      </c>
      <c r="E675" s="30" t="s">
        <v>6</v>
      </c>
      <c r="F675" s="31">
        <v>193.0</v>
      </c>
      <c r="G675" s="31">
        <v>193.0</v>
      </c>
      <c r="H675" s="31">
        <v>127.0</v>
      </c>
      <c r="I675" s="32">
        <f t="shared" si="1"/>
        <v>0.6580310881</v>
      </c>
      <c r="J675" s="32" t="str">
        <f>IF(I675 = "NA", "NA", IF(I675 = Summary!$F$5, "Equal", IF(I675&gt;Summary!$F$5, "Above", "Below")))</f>
        <v>Below</v>
      </c>
      <c r="K675" s="45">
        <f>IFERROR((I675 - Summary!$F$5)/$F$3, "NA")</f>
        <v>-0.7341561151</v>
      </c>
      <c r="L675" s="61" t="str">
        <f>VLOOKUP(B675,'Rating data'!$B$3:$D$682,3, False)</f>
        <v>D</v>
      </c>
    </row>
    <row r="676" ht="14.25" customHeight="1">
      <c r="B676" s="41" t="s">
        <v>769</v>
      </c>
      <c r="C676" s="30" t="s">
        <v>770</v>
      </c>
      <c r="D676" s="42" t="s">
        <v>39</v>
      </c>
      <c r="E676" s="30" t="s">
        <v>6</v>
      </c>
      <c r="F676" s="31">
        <v>38.0</v>
      </c>
      <c r="G676" s="31">
        <v>38.0</v>
      </c>
      <c r="H676" s="31">
        <v>25.0</v>
      </c>
      <c r="I676" s="32">
        <f t="shared" si="1"/>
        <v>0.6578947368</v>
      </c>
      <c r="J676" s="32" t="str">
        <f>IF(I676 = "NA", "NA", IF(I676 = Summary!$F$5, "Equal", IF(I676&gt;Summary!$F$5, "Above", "Below")))</f>
        <v>Below</v>
      </c>
      <c r="K676" s="33">
        <f>IFERROR((I676 - Summary!$F$5)/$F$3, "NA")</f>
        <v>-0.7350256932</v>
      </c>
      <c r="L676" s="61" t="str">
        <f>VLOOKUP(B676,'Rating data'!$B$3:$D$682,3, False)</f>
        <v>#N/A</v>
      </c>
    </row>
    <row r="677" ht="14.25" customHeight="1">
      <c r="B677" s="41" t="s">
        <v>1199</v>
      </c>
      <c r="C677" s="30" t="s">
        <v>1200</v>
      </c>
      <c r="D677" s="42" t="s">
        <v>682</v>
      </c>
      <c r="E677" s="30" t="s">
        <v>6</v>
      </c>
      <c r="F677" s="31">
        <v>149.0</v>
      </c>
      <c r="G677" s="31">
        <v>149.0</v>
      </c>
      <c r="H677" s="31">
        <v>98.0</v>
      </c>
      <c r="I677" s="32">
        <f t="shared" si="1"/>
        <v>0.6577181208</v>
      </c>
      <c r="J677" s="32" t="str">
        <f>IF(I677 = "NA", "NA", IF(I677 = Summary!$F$5, "Equal", IF(I677&gt;Summary!$F$5, "Above", "Below")))</f>
        <v>Below</v>
      </c>
      <c r="K677" s="33">
        <f>IFERROR((I677 - Summary!$F$5)/$F$3, "NA")</f>
        <v>-0.7361520594</v>
      </c>
      <c r="L677" s="61" t="str">
        <f>VLOOKUP(B677,'Rating data'!$B$3:$D$682,3, False)</f>
        <v>#N/A</v>
      </c>
    </row>
    <row r="678" ht="14.25" customHeight="1">
      <c r="B678" s="41" t="s">
        <v>554</v>
      </c>
      <c r="C678" s="30" t="s">
        <v>555</v>
      </c>
      <c r="D678" s="42" t="s">
        <v>504</v>
      </c>
      <c r="E678" s="30" t="s">
        <v>7</v>
      </c>
      <c r="F678" s="31">
        <v>55.0</v>
      </c>
      <c r="G678" s="31">
        <v>55.0</v>
      </c>
      <c r="H678" s="31">
        <v>36.0</v>
      </c>
      <c r="I678" s="32">
        <f t="shared" si="1"/>
        <v>0.6545454545</v>
      </c>
      <c r="J678" s="31" t="str">
        <f>IF(I678 = "NA", "NA", IF(I678 = Summary!$F$6, "Equal", IF(I678&gt;Summary!$F$6, "Above", "Below")))</f>
        <v>Below</v>
      </c>
      <c r="K678" s="43">
        <f>IFERROR((I678 - Summary!$F$6)/$G$3, "NA")</f>
        <v>-0.4446539734</v>
      </c>
    </row>
    <row r="679" ht="14.25" customHeight="1">
      <c r="B679" s="41" t="s">
        <v>556</v>
      </c>
      <c r="C679" s="30" t="s">
        <v>557</v>
      </c>
      <c r="D679" s="42" t="s">
        <v>104</v>
      </c>
      <c r="E679" s="30" t="s">
        <v>7</v>
      </c>
      <c r="F679" s="31">
        <v>81.0</v>
      </c>
      <c r="G679" s="31">
        <v>81.0</v>
      </c>
      <c r="H679" s="31">
        <v>53.0</v>
      </c>
      <c r="I679" s="32">
        <f t="shared" si="1"/>
        <v>0.6543209877</v>
      </c>
      <c r="J679" s="31" t="str">
        <f>IF(I679 = "NA", "NA", IF(I679 = Summary!$F$6, "Equal", IF(I679&gt;Summary!$F$6, "Above", "Below")))</f>
        <v>Below</v>
      </c>
      <c r="K679" s="44">
        <f>IFERROR((I679 - Summary!$F$6)/$G$3, "NA")</f>
        <v>-0.4457096662</v>
      </c>
    </row>
    <row r="680" ht="14.25" customHeight="1">
      <c r="B680" s="41" t="s">
        <v>1073</v>
      </c>
      <c r="C680" s="30" t="s">
        <v>1074</v>
      </c>
      <c r="D680" s="42" t="s">
        <v>83</v>
      </c>
      <c r="E680" s="30" t="s">
        <v>6</v>
      </c>
      <c r="F680" s="31">
        <v>179.0</v>
      </c>
      <c r="G680" s="31">
        <v>179.0</v>
      </c>
      <c r="H680" s="31">
        <v>117.0</v>
      </c>
      <c r="I680" s="32">
        <f t="shared" si="1"/>
        <v>0.6536312849</v>
      </c>
      <c r="J680" s="32" t="str">
        <f>IF(I680 = "NA", "NA", IF(I680 = Summary!$F$5, "Equal", IF(I680&gt;Summary!$F$5, "Above", "Below")))</f>
        <v>Below</v>
      </c>
      <c r="K680" s="33">
        <f>IFERROR((I680 - Summary!$F$5)/$F$3, "NA")</f>
        <v>-0.7622157959</v>
      </c>
      <c r="L680" s="61" t="str">
        <f>VLOOKUP(B680,'Rating data'!$B$3:$D$682,3, False)</f>
        <v>C</v>
      </c>
    </row>
    <row r="681" ht="14.25" customHeight="1">
      <c r="B681" s="41" t="s">
        <v>1560</v>
      </c>
      <c r="C681" s="30" t="s">
        <v>1561</v>
      </c>
      <c r="D681" s="42" t="s">
        <v>1562</v>
      </c>
      <c r="E681" s="30" t="s">
        <v>6</v>
      </c>
      <c r="F681" s="31">
        <v>101.0</v>
      </c>
      <c r="G681" s="31">
        <v>101.0</v>
      </c>
      <c r="H681" s="31">
        <v>66.0</v>
      </c>
      <c r="I681" s="32">
        <f t="shared" si="1"/>
        <v>0.6534653465</v>
      </c>
      <c r="J681" s="32" t="str">
        <f>IF(I681 = "NA", "NA", IF(I681 = Summary!$F$5, "Equal", IF(I681&gt;Summary!$F$5, "Above", "Below")))</f>
        <v>Below</v>
      </c>
      <c r="K681" s="33">
        <f>IFERROR((I681 - Summary!$F$5)/$F$3, "NA")</f>
        <v>-0.7632740655</v>
      </c>
      <c r="L681" s="61" t="str">
        <f>VLOOKUP(B681,'Rating data'!$B$3:$D$682,3, False)</f>
        <v>#N/A</v>
      </c>
    </row>
    <row r="682" ht="14.25" customHeight="1">
      <c r="B682" s="41" t="s">
        <v>1563</v>
      </c>
      <c r="C682" s="30" t="s">
        <v>1564</v>
      </c>
      <c r="D682" s="42" t="s">
        <v>682</v>
      </c>
      <c r="E682" s="30" t="s">
        <v>6</v>
      </c>
      <c r="F682" s="31">
        <v>46.0</v>
      </c>
      <c r="G682" s="31">
        <v>46.0</v>
      </c>
      <c r="H682" s="31">
        <v>30.0</v>
      </c>
      <c r="I682" s="32">
        <f t="shared" si="1"/>
        <v>0.652173913</v>
      </c>
      <c r="J682" s="32" t="str">
        <f>IF(I682 = "NA", "NA", IF(I682 = Summary!$F$5, "Equal", IF(I682&gt;Summary!$F$5, "Above", "Below")))</f>
        <v>Below</v>
      </c>
      <c r="K682" s="45">
        <f>IFERROR((I682 - Summary!$F$5)/$F$3, "NA")</f>
        <v>-0.7715101638</v>
      </c>
      <c r="L682" s="61" t="str">
        <f>VLOOKUP(B682,'Rating data'!$B$3:$D$682,3, False)</f>
        <v>#N/A</v>
      </c>
    </row>
    <row r="683" ht="14.25" customHeight="1">
      <c r="B683" s="41" t="s">
        <v>1259</v>
      </c>
      <c r="C683" s="30" t="s">
        <v>1260</v>
      </c>
      <c r="D683" s="42" t="s">
        <v>330</v>
      </c>
      <c r="E683" s="30" t="s">
        <v>6</v>
      </c>
      <c r="F683" s="31">
        <v>135.0</v>
      </c>
      <c r="G683" s="31">
        <v>135.0</v>
      </c>
      <c r="H683" s="31">
        <v>88.0</v>
      </c>
      <c r="I683" s="32">
        <f t="shared" si="1"/>
        <v>0.6518518519</v>
      </c>
      <c r="J683" s="32" t="str">
        <f>IF(I683 = "NA", "NA", IF(I683 = Summary!$F$5, "Equal", IF(I683&gt;Summary!$F$5, "Above", "Below")))</f>
        <v>Below</v>
      </c>
      <c r="K683" s="33">
        <f>IFERROR((I683 - Summary!$F$5)/$F$3, "NA")</f>
        <v>-0.7735641044</v>
      </c>
      <c r="L683" s="61" t="str">
        <f>VLOOKUP(B683,'Rating data'!$B$3:$D$682,3, False)</f>
        <v>#N/A</v>
      </c>
    </row>
    <row r="684" ht="14.25" customHeight="1">
      <c r="B684" s="41" t="s">
        <v>903</v>
      </c>
      <c r="C684" s="30" t="s">
        <v>904</v>
      </c>
      <c r="D684" s="42" t="s">
        <v>36</v>
      </c>
      <c r="E684" s="30" t="s">
        <v>6</v>
      </c>
      <c r="F684" s="31">
        <v>195.0</v>
      </c>
      <c r="G684" s="31">
        <v>195.0</v>
      </c>
      <c r="H684" s="31">
        <v>127.0</v>
      </c>
      <c r="I684" s="32">
        <f t="shared" si="1"/>
        <v>0.6512820513</v>
      </c>
      <c r="J684" s="32" t="str">
        <f>IF(I684 = "NA", "NA", IF(I684 = Summary!$F$5, "Equal", IF(I684&gt;Summary!$F$5, "Above", "Below")))</f>
        <v>Below</v>
      </c>
      <c r="K684" s="45">
        <f>IFERROR((I684 - Summary!$F$5)/$F$3, "NA")</f>
        <v>-0.7771979993</v>
      </c>
      <c r="L684" s="61" t="str">
        <f>VLOOKUP(B684,'Rating data'!$B$3:$D$682,3, False)</f>
        <v>C</v>
      </c>
    </row>
    <row r="685" ht="14.25" customHeight="1">
      <c r="B685" s="41" t="s">
        <v>997</v>
      </c>
      <c r="C685" s="30" t="s">
        <v>998</v>
      </c>
      <c r="D685" s="42" t="s">
        <v>384</v>
      </c>
      <c r="E685" s="30" t="s">
        <v>6</v>
      </c>
      <c r="F685" s="31">
        <v>40.0</v>
      </c>
      <c r="G685" s="31">
        <v>40.0</v>
      </c>
      <c r="H685" s="31">
        <v>26.0</v>
      </c>
      <c r="I685" s="32">
        <f t="shared" si="1"/>
        <v>0.65</v>
      </c>
      <c r="J685" s="32" t="str">
        <f>IF(I685 = "NA", "NA", IF(I685 = Summary!$F$5, "Equal", IF(I685&gt;Summary!$F$5, "Above", "Below")))</f>
        <v>Below</v>
      </c>
      <c r="K685" s="33">
        <f>IFERROR((I685 - Summary!$F$5)/$F$3, "NA")</f>
        <v>-0.7853742627</v>
      </c>
      <c r="L685" s="61" t="str">
        <f>VLOOKUP(B685,'Rating data'!$B$3:$D$682,3, False)</f>
        <v>#N/A</v>
      </c>
    </row>
    <row r="686" ht="14.25" customHeight="1">
      <c r="B686" s="41" t="s">
        <v>1099</v>
      </c>
      <c r="C686" s="30" t="s">
        <v>1100</v>
      </c>
      <c r="D686" s="42" t="s">
        <v>181</v>
      </c>
      <c r="E686" s="30" t="s">
        <v>6</v>
      </c>
      <c r="F686" s="31">
        <v>217.0</v>
      </c>
      <c r="G686" s="31">
        <v>217.0</v>
      </c>
      <c r="H686" s="31">
        <v>141.0</v>
      </c>
      <c r="I686" s="32">
        <f t="shared" si="1"/>
        <v>0.6497695853</v>
      </c>
      <c r="J686" s="32" t="str">
        <f>IF(I686 = "NA", "NA", IF(I686 = Summary!$F$5, "Equal", IF(I686&gt;Summary!$F$5, "Above", "Below")))</f>
        <v>Below</v>
      </c>
      <c r="K686" s="45">
        <f>IFERROR((I686 - Summary!$F$5)/$F$3, "NA")</f>
        <v>-0.7868437294</v>
      </c>
      <c r="L686" s="61" t="str">
        <f>VLOOKUP(B686,'Rating data'!$B$3:$D$682,3, False)</f>
        <v>B</v>
      </c>
    </row>
    <row r="687" ht="14.25" customHeight="1">
      <c r="B687" s="41" t="s">
        <v>1181</v>
      </c>
      <c r="C687" s="30" t="s">
        <v>1182</v>
      </c>
      <c r="D687" s="42" t="s">
        <v>72</v>
      </c>
      <c r="E687" s="30" t="s">
        <v>6</v>
      </c>
      <c r="F687" s="31">
        <v>137.0</v>
      </c>
      <c r="G687" s="31">
        <v>137.0</v>
      </c>
      <c r="H687" s="31">
        <v>89.0</v>
      </c>
      <c r="I687" s="32">
        <f t="shared" si="1"/>
        <v>0.6496350365</v>
      </c>
      <c r="J687" s="32" t="str">
        <f>IF(I687 = "NA", "NA", IF(I687 = Summary!$F$5, "Equal", IF(I687&gt;Summary!$F$5, "Above", "Below")))</f>
        <v>Below</v>
      </c>
      <c r="K687" s="45">
        <f>IFERROR((I687 - Summary!$F$5)/$F$3, "NA")</f>
        <v>-0.7877018121</v>
      </c>
      <c r="L687" s="61" t="str">
        <f>VLOOKUP(B687,'Rating data'!$B$3:$D$682,3, False)</f>
        <v>C</v>
      </c>
    </row>
    <row r="688" ht="14.25" customHeight="1">
      <c r="B688" s="41" t="s">
        <v>1139</v>
      </c>
      <c r="C688" s="30" t="s">
        <v>1140</v>
      </c>
      <c r="D688" s="42" t="s">
        <v>61</v>
      </c>
      <c r="E688" s="30" t="s">
        <v>6</v>
      </c>
      <c r="F688" s="31">
        <v>131.0</v>
      </c>
      <c r="G688" s="31">
        <v>131.0</v>
      </c>
      <c r="H688" s="31">
        <v>85.0</v>
      </c>
      <c r="I688" s="32">
        <f t="shared" si="1"/>
        <v>0.6488549618</v>
      </c>
      <c r="J688" s="32" t="str">
        <f>IF(I688 = "NA", "NA", IF(I688 = Summary!$F$5, "Equal", IF(I688&gt;Summary!$F$5, "Above", "Below")))</f>
        <v>Below</v>
      </c>
      <c r="K688" s="33">
        <f>IFERROR((I688 - Summary!$F$5)/$F$3, "NA")</f>
        <v>-0.792676727</v>
      </c>
      <c r="L688" s="61" t="str">
        <f>VLOOKUP(B688,'Rating data'!$B$3:$D$682,3, False)</f>
        <v>D</v>
      </c>
    </row>
    <row r="689" ht="14.25" customHeight="1">
      <c r="B689" s="41" t="s">
        <v>1565</v>
      </c>
      <c r="C689" s="30" t="s">
        <v>1566</v>
      </c>
      <c r="D689" s="42" t="s">
        <v>42</v>
      </c>
      <c r="E689" s="30" t="s">
        <v>6</v>
      </c>
      <c r="F689" s="31">
        <v>74.0</v>
      </c>
      <c r="G689" s="31">
        <v>74.0</v>
      </c>
      <c r="H689" s="31">
        <v>48.0</v>
      </c>
      <c r="I689" s="32">
        <f t="shared" si="1"/>
        <v>0.6486486486</v>
      </c>
      <c r="J689" s="32" t="str">
        <f>IF(I689 = "NA", "NA", IF(I689 = Summary!$F$5, "Equal", IF(I689&gt;Summary!$F$5, "Above", "Below")))</f>
        <v>Below</v>
      </c>
      <c r="K689" s="33">
        <f>IFERROR((I689 - Summary!$F$5)/$F$3, "NA")</f>
        <v>-0.7939924863</v>
      </c>
      <c r="L689" s="61" t="str">
        <f>VLOOKUP(B689,'Rating data'!$B$3:$D$682,3, False)</f>
        <v>#N/A</v>
      </c>
    </row>
    <row r="690" ht="14.25" customHeight="1">
      <c r="B690" s="41" t="s">
        <v>558</v>
      </c>
      <c r="C690" s="30" t="s">
        <v>559</v>
      </c>
      <c r="D690" s="42" t="s">
        <v>56</v>
      </c>
      <c r="E690" s="30" t="s">
        <v>7</v>
      </c>
      <c r="F690" s="31">
        <v>125.0</v>
      </c>
      <c r="G690" s="31">
        <v>125.0</v>
      </c>
      <c r="H690" s="31">
        <v>81.0</v>
      </c>
      <c r="I690" s="32">
        <f t="shared" si="1"/>
        <v>0.648</v>
      </c>
      <c r="J690" s="31" t="str">
        <f>IF(I690 = "NA", "NA", IF(I690 = Summary!$F$6, "Equal", IF(I690&gt;Summary!$F$6, "Above", "Below")))</f>
        <v>Below</v>
      </c>
      <c r="K690" s="44">
        <f>IFERROR((I690 - Summary!$F$6)/$G$3, "NA")</f>
        <v>-0.475437976</v>
      </c>
    </row>
    <row r="691" ht="14.25" customHeight="1">
      <c r="B691" s="41" t="s">
        <v>1221</v>
      </c>
      <c r="C691" s="30" t="s">
        <v>1222</v>
      </c>
      <c r="D691" s="42" t="s">
        <v>330</v>
      </c>
      <c r="E691" s="30" t="s">
        <v>6</v>
      </c>
      <c r="F691" s="31">
        <v>85.0</v>
      </c>
      <c r="G691" s="31">
        <v>85.0</v>
      </c>
      <c r="H691" s="31">
        <v>55.0</v>
      </c>
      <c r="I691" s="32">
        <f t="shared" si="1"/>
        <v>0.6470588235</v>
      </c>
      <c r="J691" s="32" t="str">
        <f>IF(I691 = "NA", "NA", IF(I691 = Summary!$F$5, "Equal", IF(I691&gt;Summary!$F$5, "Above", "Below")))</f>
        <v>Below</v>
      </c>
      <c r="K691" s="33">
        <f>IFERROR((I691 - Summary!$F$5)/$F$3, "NA")</f>
        <v>-0.8041315729</v>
      </c>
      <c r="L691" s="61" t="str">
        <f>VLOOKUP(B691,'Rating data'!$B$3:$D$682,3, False)</f>
        <v>E</v>
      </c>
    </row>
    <row r="692" ht="14.25" customHeight="1">
      <c r="B692" s="41" t="s">
        <v>1165</v>
      </c>
      <c r="C692" s="30" t="s">
        <v>1166</v>
      </c>
      <c r="D692" s="42" t="s">
        <v>86</v>
      </c>
      <c r="E692" s="30" t="s">
        <v>6</v>
      </c>
      <c r="F692" s="31">
        <v>59.0</v>
      </c>
      <c r="G692" s="31">
        <v>59.0</v>
      </c>
      <c r="H692" s="31">
        <v>38.0</v>
      </c>
      <c r="I692" s="32">
        <f t="shared" si="1"/>
        <v>0.6440677966</v>
      </c>
      <c r="J692" s="32" t="str">
        <f>IF(I692 = "NA", "NA", IF(I692 = Summary!$F$5, "Equal", IF(I692&gt;Summary!$F$5, "Above", "Below")))</f>
        <v>Below</v>
      </c>
      <c r="K692" s="45">
        <f>IFERROR((I692 - Summary!$F$5)/$F$3, "NA")</f>
        <v>-0.8232068036</v>
      </c>
      <c r="L692" s="61" t="str">
        <f>VLOOKUP(B692,'Rating data'!$B$3:$D$682,3, False)</f>
        <v>#N/A</v>
      </c>
    </row>
    <row r="693" ht="14.25" customHeight="1">
      <c r="B693" s="41" t="s">
        <v>560</v>
      </c>
      <c r="C693" s="30" t="s">
        <v>561</v>
      </c>
      <c r="D693" s="42" t="s">
        <v>330</v>
      </c>
      <c r="E693" s="30" t="s">
        <v>7</v>
      </c>
      <c r="F693" s="31">
        <v>112.0</v>
      </c>
      <c r="G693" s="31">
        <v>112.0</v>
      </c>
      <c r="H693" s="31">
        <v>72.0</v>
      </c>
      <c r="I693" s="32">
        <f t="shared" si="1"/>
        <v>0.6428571429</v>
      </c>
      <c r="J693" s="31" t="str">
        <f>IF(I693 = "NA", "NA", IF(I693 = Summary!$F$6, "Equal", IF(I693&gt;Summary!$F$6, "Above", "Below")))</f>
        <v>Below</v>
      </c>
      <c r="K693" s="44">
        <f>IFERROR((I693 - Summary!$F$6)/$G$3, "NA")</f>
        <v>-0.4996254066</v>
      </c>
    </row>
    <row r="694" ht="14.25" customHeight="1">
      <c r="B694" s="41" t="s">
        <v>182</v>
      </c>
      <c r="C694" s="30" t="s">
        <v>183</v>
      </c>
      <c r="D694" s="42" t="s">
        <v>51</v>
      </c>
      <c r="E694" s="30" t="s">
        <v>6</v>
      </c>
      <c r="F694" s="31">
        <v>196.0</v>
      </c>
      <c r="G694" s="31">
        <v>196.0</v>
      </c>
      <c r="H694" s="31">
        <v>126.0</v>
      </c>
      <c r="I694" s="32">
        <f t="shared" si="1"/>
        <v>0.6428571429</v>
      </c>
      <c r="J694" s="32" t="str">
        <f>IF(I694 = "NA", "NA", IF(I694 = Summary!$F$5, "Equal", IF(I694&gt;Summary!$F$5, "Above", "Below")))</f>
        <v>Below</v>
      </c>
      <c r="K694" s="33">
        <f>IFERROR((I694 - Summary!$F$5)/$F$3, "NA")</f>
        <v>-0.8309277303</v>
      </c>
      <c r="L694" s="61" t="str">
        <f>VLOOKUP(B694,'Rating data'!$B$3:$D$682,3, False)</f>
        <v>D</v>
      </c>
    </row>
    <row r="695" ht="14.25" customHeight="1">
      <c r="B695" s="41" t="s">
        <v>562</v>
      </c>
      <c r="C695" s="30" t="s">
        <v>563</v>
      </c>
      <c r="D695" s="42" t="s">
        <v>384</v>
      </c>
      <c r="E695" s="30" t="s">
        <v>7</v>
      </c>
      <c r="F695" s="31">
        <v>14.0</v>
      </c>
      <c r="G695" s="31">
        <v>14.0</v>
      </c>
      <c r="H695" s="31">
        <v>9.0</v>
      </c>
      <c r="I695" s="32">
        <f t="shared" si="1"/>
        <v>0.6428571429</v>
      </c>
      <c r="J695" s="31" t="str">
        <f>IF(I695 = "NA", "NA", IF(I695 = Summary!$F$6, "Equal", IF(I695&gt;Summary!$F$6, "Above", "Below")))</f>
        <v>Below</v>
      </c>
      <c r="K695" s="43">
        <f>IFERROR((I695 - Summary!$F$6)/$G$3, "NA")</f>
        <v>-0.4996254066</v>
      </c>
    </row>
    <row r="696" ht="14.25" customHeight="1">
      <c r="B696" s="41" t="s">
        <v>1567</v>
      </c>
      <c r="C696" s="30" t="s">
        <v>1568</v>
      </c>
      <c r="D696" s="42" t="s">
        <v>80</v>
      </c>
      <c r="E696" s="30" t="s">
        <v>6</v>
      </c>
      <c r="F696" s="31">
        <v>100.0</v>
      </c>
      <c r="G696" s="31">
        <v>100.0</v>
      </c>
      <c r="H696" s="31">
        <v>64.0</v>
      </c>
      <c r="I696" s="32">
        <f t="shared" si="1"/>
        <v>0.64</v>
      </c>
      <c r="J696" s="32" t="str">
        <f>IF(I696 = "NA", "NA", IF(I696 = Summary!$F$5, "Equal", IF(I696&gt;Summary!$F$5, "Above", "Below")))</f>
        <v>Below</v>
      </c>
      <c r="K696" s="45">
        <f>IFERROR((I696 - Summary!$F$5)/$F$3, "NA")</f>
        <v>-0.8491491174</v>
      </c>
      <c r="L696" s="61" t="str">
        <f>VLOOKUP(B696,'Rating data'!$B$3:$D$682,3, False)</f>
        <v>#N/A</v>
      </c>
    </row>
    <row r="697" ht="14.25" customHeight="1">
      <c r="B697" s="41" t="s">
        <v>1569</v>
      </c>
      <c r="C697" s="30" t="s">
        <v>1570</v>
      </c>
      <c r="D697" s="42" t="s">
        <v>1571</v>
      </c>
      <c r="E697" s="30" t="s">
        <v>6</v>
      </c>
      <c r="F697" s="31">
        <v>47.0</v>
      </c>
      <c r="G697" s="31">
        <v>47.0</v>
      </c>
      <c r="H697" s="31">
        <v>30.0</v>
      </c>
      <c r="I697" s="32">
        <f t="shared" si="1"/>
        <v>0.6382978723</v>
      </c>
      <c r="J697" s="32" t="str">
        <f>IF(I697 = "NA", "NA", IF(I697 = Summary!$F$5, "Equal", IF(I697&gt;Summary!$F$5, "Above", "Below")))</f>
        <v>Below</v>
      </c>
      <c r="K697" s="45">
        <f>IFERROR((I697 - Summary!$F$5)/$F$3, "NA")</f>
        <v>-0.8600044118</v>
      </c>
      <c r="L697" s="61" t="str">
        <f>VLOOKUP(B697,'Rating data'!$B$3:$D$682,3, False)</f>
        <v>#N/A</v>
      </c>
    </row>
    <row r="698" ht="14.25" customHeight="1">
      <c r="B698" s="41" t="s">
        <v>1303</v>
      </c>
      <c r="C698" s="30" t="s">
        <v>1304</v>
      </c>
      <c r="D698" s="42" t="s">
        <v>181</v>
      </c>
      <c r="E698" s="30" t="s">
        <v>6</v>
      </c>
      <c r="F698" s="31">
        <v>116.0</v>
      </c>
      <c r="G698" s="31">
        <v>116.0</v>
      </c>
      <c r="H698" s="31">
        <v>74.0</v>
      </c>
      <c r="I698" s="32">
        <f t="shared" si="1"/>
        <v>0.6379310345</v>
      </c>
      <c r="J698" s="32" t="str">
        <f>IF(I698 = "NA", "NA", IF(I698 = Summary!$F$5, "Equal", IF(I698&gt;Summary!$F$5, "Above", "Below")))</f>
        <v>Below</v>
      </c>
      <c r="K698" s="33">
        <f>IFERROR((I698 - Summary!$F$5)/$F$3, "NA")</f>
        <v>-0.8623439149</v>
      </c>
      <c r="L698" s="61" t="str">
        <f>VLOOKUP(B698,'Rating data'!$B$3:$D$682,3, False)</f>
        <v>E</v>
      </c>
    </row>
    <row r="699" ht="14.25" customHeight="1">
      <c r="B699" s="41" t="s">
        <v>564</v>
      </c>
      <c r="C699" s="30" t="s">
        <v>565</v>
      </c>
      <c r="D699" s="42" t="s">
        <v>156</v>
      </c>
      <c r="E699" s="30" t="s">
        <v>7</v>
      </c>
      <c r="F699" s="31">
        <v>22.0</v>
      </c>
      <c r="G699" s="31">
        <v>22.0</v>
      </c>
      <c r="H699" s="31">
        <v>14.0</v>
      </c>
      <c r="I699" s="32">
        <f t="shared" si="1"/>
        <v>0.6363636364</v>
      </c>
      <c r="J699" s="31" t="str">
        <f>IF(I699 = "NA", "NA", IF(I699 = Summary!$F$6, "Equal", IF(I699&gt;Summary!$F$6, "Above", "Below")))</f>
        <v>Below</v>
      </c>
      <c r="K699" s="44">
        <f>IFERROR((I699 - Summary!$F$6)/$G$3, "NA")</f>
        <v>-0.5301650918</v>
      </c>
    </row>
    <row r="700" ht="14.25" customHeight="1">
      <c r="B700" s="41" t="s">
        <v>566</v>
      </c>
      <c r="C700" s="30" t="s">
        <v>567</v>
      </c>
      <c r="D700" s="42" t="s">
        <v>83</v>
      </c>
      <c r="E700" s="30" t="s">
        <v>7</v>
      </c>
      <c r="F700" s="31">
        <v>66.0</v>
      </c>
      <c r="G700" s="31">
        <v>66.0</v>
      </c>
      <c r="H700" s="31">
        <v>42.0</v>
      </c>
      <c r="I700" s="32">
        <f t="shared" si="1"/>
        <v>0.6363636364</v>
      </c>
      <c r="J700" s="31" t="str">
        <f>IF(I700 = "NA", "NA", IF(I700 = Summary!$F$6, "Equal", IF(I700&gt;Summary!$F$6, "Above", "Below")))</f>
        <v>Below</v>
      </c>
      <c r="K700" s="44">
        <f>IFERROR((I700 - Summary!$F$6)/$G$3, "NA")</f>
        <v>-0.5301650918</v>
      </c>
    </row>
    <row r="701" ht="14.25" customHeight="1">
      <c r="B701" s="41" t="s">
        <v>1175</v>
      </c>
      <c r="C701" s="30" t="s">
        <v>1176</v>
      </c>
      <c r="D701" s="42" t="s">
        <v>83</v>
      </c>
      <c r="E701" s="30" t="s">
        <v>6</v>
      </c>
      <c r="F701" s="31">
        <v>291.0</v>
      </c>
      <c r="G701" s="31">
        <v>291.0</v>
      </c>
      <c r="H701" s="31">
        <v>185.0</v>
      </c>
      <c r="I701" s="32">
        <f t="shared" si="1"/>
        <v>0.6357388316</v>
      </c>
      <c r="J701" s="32" t="str">
        <f>IF(I701 = "NA", "NA", IF(I701 = Summary!$F$5, "Equal", IF(I701&gt;Summary!$F$5, "Above", "Below")))</f>
        <v>Below</v>
      </c>
      <c r="K701" s="45">
        <f>IFERROR((I701 - Summary!$F$5)/$F$3, "NA")</f>
        <v>-0.8763246569</v>
      </c>
      <c r="L701" s="61" t="str">
        <f>VLOOKUP(B701,'Rating data'!$B$3:$D$682,3, False)</f>
        <v>C</v>
      </c>
    </row>
    <row r="702" ht="14.25" customHeight="1">
      <c r="B702" s="41" t="s">
        <v>23</v>
      </c>
      <c r="C702" s="30" t="s">
        <v>568</v>
      </c>
      <c r="D702" s="42" t="s">
        <v>67</v>
      </c>
      <c r="E702" s="30" t="s">
        <v>7</v>
      </c>
      <c r="F702" s="31">
        <v>41.0</v>
      </c>
      <c r="G702" s="31">
        <v>41.0</v>
      </c>
      <c r="H702" s="31">
        <v>26.0</v>
      </c>
      <c r="I702" s="32">
        <f t="shared" si="1"/>
        <v>0.6341463415</v>
      </c>
      <c r="J702" s="31" t="str">
        <f>IF(I702 = "NA", "NA", IF(I702 = Summary!$F$6, "Equal", IF(I702&gt;Summary!$F$6, "Above", "Below")))</f>
        <v>Below</v>
      </c>
      <c r="K702" s="44">
        <f>IFERROR((I702 - Summary!$F$6)/$G$3, "NA")</f>
        <v>-0.5405932769</v>
      </c>
    </row>
    <row r="703" ht="14.25" customHeight="1">
      <c r="B703" s="41" t="s">
        <v>1297</v>
      </c>
      <c r="C703" s="30" t="s">
        <v>1298</v>
      </c>
      <c r="D703" s="42" t="s">
        <v>39</v>
      </c>
      <c r="E703" s="30" t="s">
        <v>6</v>
      </c>
      <c r="F703" s="31">
        <v>71.0</v>
      </c>
      <c r="G703" s="31">
        <v>71.0</v>
      </c>
      <c r="H703" s="31">
        <v>45.0</v>
      </c>
      <c r="I703" s="32">
        <f t="shared" si="1"/>
        <v>0.6338028169</v>
      </c>
      <c r="J703" s="32" t="str">
        <f>IF(I703 = "NA", "NA", IF(I703 = Summary!$F$5, "Equal", IF(I703&gt;Summary!$F$5, "Above", "Below")))</f>
        <v>Below</v>
      </c>
      <c r="K703" s="33">
        <f>IFERROR((I703 - Summary!$F$5)/$F$3, "NA")</f>
        <v>-0.8886715626</v>
      </c>
      <c r="L703" s="61" t="str">
        <f>VLOOKUP(B703,'Rating data'!$B$3:$D$682,3, False)</f>
        <v>#N/A</v>
      </c>
    </row>
    <row r="704" ht="14.25" customHeight="1">
      <c r="B704" s="41" t="s">
        <v>1265</v>
      </c>
      <c r="C704" s="30" t="s">
        <v>1266</v>
      </c>
      <c r="D704" s="42" t="s">
        <v>72</v>
      </c>
      <c r="E704" s="30" t="s">
        <v>6</v>
      </c>
      <c r="F704" s="31">
        <v>168.0</v>
      </c>
      <c r="G704" s="31">
        <v>168.0</v>
      </c>
      <c r="H704" s="31">
        <v>106.0</v>
      </c>
      <c r="I704" s="32">
        <f t="shared" si="1"/>
        <v>0.630952381</v>
      </c>
      <c r="J704" s="32" t="str">
        <f>IF(I704 = "NA", "NA", IF(I704 = Summary!$F$5, "Equal", IF(I704&gt;Summary!$F$5, "Above", "Below")))</f>
        <v>Below</v>
      </c>
      <c r="K704" s="45">
        <f>IFERROR((I704 - Summary!$F$5)/$F$3, "NA")</f>
        <v>-0.9068501764</v>
      </c>
      <c r="L704" s="61" t="str">
        <f>VLOOKUP(B704,'Rating data'!$B$3:$D$682,3, False)</f>
        <v>C</v>
      </c>
    </row>
    <row r="705" ht="14.25" customHeight="1">
      <c r="B705" s="41" t="s">
        <v>569</v>
      </c>
      <c r="C705" s="30" t="s">
        <v>570</v>
      </c>
      <c r="D705" s="42" t="s">
        <v>83</v>
      </c>
      <c r="E705" s="30" t="s">
        <v>7</v>
      </c>
      <c r="F705" s="31">
        <v>35.0</v>
      </c>
      <c r="G705" s="31">
        <v>35.0</v>
      </c>
      <c r="H705" s="31">
        <v>22.0</v>
      </c>
      <c r="I705" s="32">
        <f t="shared" si="1"/>
        <v>0.6285714286</v>
      </c>
      <c r="J705" s="31" t="str">
        <f>IF(I705 = "NA", "NA", IF(I705 = Summary!$F$6, "Equal", IF(I705&gt;Summary!$F$6, "Above", "Below")))</f>
        <v>Below</v>
      </c>
      <c r="K705" s="43">
        <f>IFERROR((I705 - Summary!$F$6)/$G$3, "NA")</f>
        <v>-0.5668127139</v>
      </c>
    </row>
    <row r="706" ht="14.25" customHeight="1">
      <c r="B706" s="41" t="s">
        <v>571</v>
      </c>
      <c r="C706" s="30" t="s">
        <v>572</v>
      </c>
      <c r="D706" s="42" t="s">
        <v>192</v>
      </c>
      <c r="E706" s="30" t="s">
        <v>7</v>
      </c>
      <c r="F706" s="31">
        <v>191.0</v>
      </c>
      <c r="G706" s="31">
        <v>191.0</v>
      </c>
      <c r="H706" s="31">
        <v>120.0</v>
      </c>
      <c r="I706" s="32">
        <f t="shared" si="1"/>
        <v>0.6282722513</v>
      </c>
      <c r="J706" s="31" t="str">
        <f>IF(I706 = "NA", "NA", IF(I706 = Summary!$F$6, "Equal", IF(I706&gt;Summary!$F$6, "Above", "Below")))</f>
        <v>Below</v>
      </c>
      <c r="K706" s="44">
        <f>IFERROR((I706 - Summary!$F$6)/$G$3, "NA")</f>
        <v>-0.568219778</v>
      </c>
    </row>
    <row r="707" ht="14.25" customHeight="1">
      <c r="B707" s="41" t="s">
        <v>573</v>
      </c>
      <c r="C707" s="30" t="s">
        <v>574</v>
      </c>
      <c r="D707" s="42" t="s">
        <v>61</v>
      </c>
      <c r="E707" s="30" t="s">
        <v>7</v>
      </c>
      <c r="F707" s="31">
        <v>43.0</v>
      </c>
      <c r="G707" s="31">
        <v>43.0</v>
      </c>
      <c r="H707" s="31">
        <v>27.0</v>
      </c>
      <c r="I707" s="32">
        <f t="shared" si="1"/>
        <v>0.6279069767</v>
      </c>
      <c r="J707" s="31" t="str">
        <f>IF(I707 = "NA", "NA", IF(I707 = Summary!$F$6, "Equal", IF(I707&gt;Summary!$F$6, "Above", "Below")))</f>
        <v>Below</v>
      </c>
      <c r="K707" s="44">
        <f>IFERROR((I707 - Summary!$F$6)/$G$3, "NA")</f>
        <v>-0.569937705</v>
      </c>
    </row>
    <row r="708" ht="14.25" customHeight="1">
      <c r="B708" s="41" t="s">
        <v>575</v>
      </c>
      <c r="C708" s="30" t="s">
        <v>576</v>
      </c>
      <c r="D708" s="42" t="s">
        <v>51</v>
      </c>
      <c r="E708" s="30" t="s">
        <v>7</v>
      </c>
      <c r="F708" s="31">
        <v>102.0</v>
      </c>
      <c r="G708" s="31">
        <v>102.0</v>
      </c>
      <c r="H708" s="31">
        <v>64.0</v>
      </c>
      <c r="I708" s="32">
        <f t="shared" si="1"/>
        <v>0.6274509804</v>
      </c>
      <c r="J708" s="31" t="str">
        <f>IF(I708 = "NA", "NA", IF(I708 = Summary!$F$6, "Equal", IF(I708&gt;Summary!$F$6, "Above", "Below")))</f>
        <v>Below</v>
      </c>
      <c r="K708" s="44">
        <f>IFERROR((I708 - Summary!$F$6)/$G$3, "NA")</f>
        <v>-0.5720823067</v>
      </c>
    </row>
    <row r="709" ht="14.25" customHeight="1">
      <c r="B709" s="41" t="s">
        <v>577</v>
      </c>
      <c r="C709" s="30" t="s">
        <v>578</v>
      </c>
      <c r="D709" s="42" t="s">
        <v>39</v>
      </c>
      <c r="E709" s="30" t="s">
        <v>7</v>
      </c>
      <c r="F709" s="31">
        <v>8.0</v>
      </c>
      <c r="G709" s="31">
        <v>8.0</v>
      </c>
      <c r="H709" s="31">
        <v>5.0</v>
      </c>
      <c r="I709" s="32">
        <f t="shared" si="1"/>
        <v>0.625</v>
      </c>
      <c r="J709" s="31" t="str">
        <f>IF(I709 = "NA", "NA", IF(I709 = Summary!$F$6, "Equal", IF(I709&gt;Summary!$F$6, "Above", "Below")))</f>
        <v>Below</v>
      </c>
      <c r="K709" s="44">
        <f>IFERROR((I709 - Summary!$F$6)/$G$3, "NA")</f>
        <v>-0.5836095408</v>
      </c>
    </row>
    <row r="710" ht="14.25" customHeight="1">
      <c r="B710" s="41" t="s">
        <v>579</v>
      </c>
      <c r="C710" s="30" t="s">
        <v>580</v>
      </c>
      <c r="D710" s="42" t="s">
        <v>149</v>
      </c>
      <c r="E710" s="30" t="s">
        <v>7</v>
      </c>
      <c r="F710" s="31">
        <v>40.0</v>
      </c>
      <c r="G710" s="31">
        <v>40.0</v>
      </c>
      <c r="H710" s="31">
        <v>25.0</v>
      </c>
      <c r="I710" s="32">
        <f t="shared" si="1"/>
        <v>0.625</v>
      </c>
      <c r="J710" s="31" t="str">
        <f>IF(I710 = "NA", "NA", IF(I710 = Summary!$F$6, "Equal", IF(I710&gt;Summary!$F$6, "Above", "Below")))</f>
        <v>Below</v>
      </c>
      <c r="K710" s="44">
        <f>IFERROR((I710 - Summary!$F$6)/$G$3, "NA")</f>
        <v>-0.5836095408</v>
      </c>
    </row>
    <row r="711" ht="14.25" customHeight="1">
      <c r="B711" s="41" t="s">
        <v>581</v>
      </c>
      <c r="C711" s="30" t="s">
        <v>582</v>
      </c>
      <c r="D711" s="42" t="s">
        <v>67</v>
      </c>
      <c r="E711" s="30" t="s">
        <v>7</v>
      </c>
      <c r="F711" s="31">
        <v>32.0</v>
      </c>
      <c r="G711" s="31">
        <v>32.0</v>
      </c>
      <c r="H711" s="31">
        <v>20.0</v>
      </c>
      <c r="I711" s="32">
        <f t="shared" si="1"/>
        <v>0.625</v>
      </c>
      <c r="J711" s="31" t="str">
        <f>IF(I711 = "NA", "NA", IF(I711 = Summary!$F$6, "Equal", IF(I711&gt;Summary!$F$6, "Above", "Below")))</f>
        <v>Below</v>
      </c>
      <c r="K711" s="43">
        <f>IFERROR((I711 - Summary!$F$6)/$G$3, "NA")</f>
        <v>-0.5836095408</v>
      </c>
    </row>
    <row r="712" ht="14.25" customHeight="1">
      <c r="B712" s="41" t="s">
        <v>1572</v>
      </c>
      <c r="C712" s="30" t="s">
        <v>1573</v>
      </c>
      <c r="D712" s="42" t="s">
        <v>77</v>
      </c>
      <c r="E712" s="30" t="s">
        <v>6</v>
      </c>
      <c r="F712" s="31">
        <v>104.0</v>
      </c>
      <c r="G712" s="31">
        <v>104.0</v>
      </c>
      <c r="H712" s="31">
        <v>65.0</v>
      </c>
      <c r="I712" s="32">
        <f t="shared" si="1"/>
        <v>0.625</v>
      </c>
      <c r="J712" s="32" t="str">
        <f>IF(I712 = "NA", "NA", IF(I712 = Summary!$F$5, "Equal", IF(I712&gt;Summary!$F$5, "Above", "Below")))</f>
        <v>Below</v>
      </c>
      <c r="K712" s="33">
        <f>IFERROR((I712 - Summary!$F$5)/$F$3, "NA")</f>
        <v>-0.9448113995</v>
      </c>
      <c r="L712" s="61" t="str">
        <f>VLOOKUP(B712,'Rating data'!$B$3:$D$682,3, False)</f>
        <v>#N/A</v>
      </c>
    </row>
    <row r="713" ht="14.25" customHeight="1">
      <c r="B713" s="41" t="s">
        <v>583</v>
      </c>
      <c r="C713" s="30" t="s">
        <v>584</v>
      </c>
      <c r="D713" s="42" t="s">
        <v>104</v>
      </c>
      <c r="E713" s="30" t="s">
        <v>7</v>
      </c>
      <c r="F713" s="31">
        <v>66.0</v>
      </c>
      <c r="G713" s="31">
        <v>66.0</v>
      </c>
      <c r="H713" s="31">
        <v>41.0</v>
      </c>
      <c r="I713" s="32">
        <f t="shared" si="1"/>
        <v>0.6212121212</v>
      </c>
      <c r="J713" s="31" t="str">
        <f>IF(I713 = "NA", "NA", IF(I713 = Summary!$F$6, "Equal", IF(I713&gt;Summary!$F$6, "Above", "Below")))</f>
        <v>Below</v>
      </c>
      <c r="K713" s="44">
        <f>IFERROR((I713 - Summary!$F$6)/$G$3, "NA")</f>
        <v>-0.6014243571</v>
      </c>
    </row>
    <row r="714" ht="14.25" customHeight="1">
      <c r="B714" s="41" t="s">
        <v>585</v>
      </c>
      <c r="C714" s="30" t="s">
        <v>586</v>
      </c>
      <c r="D714" s="42" t="s">
        <v>61</v>
      </c>
      <c r="E714" s="30" t="s">
        <v>7</v>
      </c>
      <c r="F714" s="31">
        <v>95.0</v>
      </c>
      <c r="G714" s="31">
        <v>95.0</v>
      </c>
      <c r="H714" s="31">
        <v>59.0</v>
      </c>
      <c r="I714" s="32">
        <f t="shared" si="1"/>
        <v>0.6210526316</v>
      </c>
      <c r="J714" s="31" t="str">
        <f>IF(I714 = "NA", "NA", IF(I714 = Summary!$F$6, "Equal", IF(I714&gt;Summary!$F$6, "Above", "Below")))</f>
        <v>Below</v>
      </c>
      <c r="K714" s="44">
        <f>IFERROR((I714 - Summary!$F$6)/$G$3, "NA")</f>
        <v>-0.6021744546</v>
      </c>
    </row>
    <row r="715" ht="14.25" customHeight="1">
      <c r="B715" s="41" t="s">
        <v>999</v>
      </c>
      <c r="C715" s="30" t="s">
        <v>1000</v>
      </c>
      <c r="D715" s="42" t="s">
        <v>330</v>
      </c>
      <c r="E715" s="30" t="s">
        <v>6</v>
      </c>
      <c r="F715" s="31">
        <v>171.0</v>
      </c>
      <c r="G715" s="31">
        <v>171.0</v>
      </c>
      <c r="H715" s="31">
        <v>106.0</v>
      </c>
      <c r="I715" s="32">
        <f t="shared" si="1"/>
        <v>0.6198830409</v>
      </c>
      <c r="J715" s="32" t="str">
        <f>IF(I715 = "NA", "NA", IF(I715 = Summary!$F$5, "Equal", IF(I715&gt;Summary!$F$5, "Above", "Below")))</f>
        <v>Below</v>
      </c>
      <c r="K715" s="45">
        <f>IFERROR((I715 - Summary!$F$5)/$F$3, "NA")</f>
        <v>-0.9774447316</v>
      </c>
      <c r="L715" s="61" t="str">
        <f>VLOOKUP(B715,'Rating data'!$B$3:$D$682,3, False)</f>
        <v>D</v>
      </c>
    </row>
    <row r="716" ht="14.25" customHeight="1">
      <c r="B716" s="41" t="s">
        <v>709</v>
      </c>
      <c r="C716" s="30" t="s">
        <v>710</v>
      </c>
      <c r="D716" s="42" t="s">
        <v>56</v>
      </c>
      <c r="E716" s="30" t="s">
        <v>6</v>
      </c>
      <c r="F716" s="31">
        <v>176.0</v>
      </c>
      <c r="G716" s="31">
        <v>176.0</v>
      </c>
      <c r="H716" s="31">
        <v>109.0</v>
      </c>
      <c r="I716" s="32">
        <f t="shared" si="1"/>
        <v>0.6193181818</v>
      </c>
      <c r="J716" s="32" t="str">
        <f>IF(I716 = "NA", "NA", IF(I716 = Summary!$F$5, "Equal", IF(I716&gt;Summary!$F$5, "Above", "Below")))</f>
        <v>Below</v>
      </c>
      <c r="K716" s="33">
        <f>IFERROR((I716 - Summary!$F$5)/$F$3, "NA")</f>
        <v>-0.9810471124</v>
      </c>
      <c r="L716" s="61" t="str">
        <f>VLOOKUP(B716,'Rating data'!$B$3:$D$682,3, False)</f>
        <v>C</v>
      </c>
    </row>
    <row r="717" ht="14.25" customHeight="1">
      <c r="B717" s="41" t="s">
        <v>1574</v>
      </c>
      <c r="C717" s="30" t="s">
        <v>1575</v>
      </c>
      <c r="D717" s="42" t="s">
        <v>119</v>
      </c>
      <c r="E717" s="30" t="s">
        <v>6</v>
      </c>
      <c r="F717" s="31">
        <v>55.0</v>
      </c>
      <c r="G717" s="31">
        <v>55.0</v>
      </c>
      <c r="H717" s="31">
        <v>34.0</v>
      </c>
      <c r="I717" s="32">
        <f t="shared" si="1"/>
        <v>0.6181818182</v>
      </c>
      <c r="J717" s="32" t="str">
        <f>IF(I717 = "NA", "NA", IF(I717 = Summary!$F$5, "Equal", IF(I717&gt;Summary!$F$5, "Above", "Below")))</f>
        <v>Below</v>
      </c>
      <c r="K717" s="45">
        <f>IFERROR((I717 - Summary!$F$5)/$F$3, "NA")</f>
        <v>-0.988294255</v>
      </c>
      <c r="L717" s="61" t="str">
        <f>VLOOKUP(B717,'Rating data'!$B$3:$D$682,3, False)</f>
        <v>#N/A</v>
      </c>
    </row>
    <row r="718" ht="14.25" customHeight="1">
      <c r="B718" s="41" t="s">
        <v>587</v>
      </c>
      <c r="C718" s="30" t="s">
        <v>588</v>
      </c>
      <c r="D718" s="42" t="s">
        <v>77</v>
      </c>
      <c r="E718" s="30" t="s">
        <v>7</v>
      </c>
      <c r="F718" s="31">
        <v>39.0</v>
      </c>
      <c r="G718" s="31">
        <v>39.0</v>
      </c>
      <c r="H718" s="31">
        <v>24.0</v>
      </c>
      <c r="I718" s="32">
        <f t="shared" si="1"/>
        <v>0.6153846154</v>
      </c>
      <c r="J718" s="31" t="str">
        <f>IF(I718 = "NA", "NA", IF(I718 = Summary!$F$6, "Equal", IF(I718&gt;Summary!$F$6, "Above", "Below")))</f>
        <v>Below</v>
      </c>
      <c r="K718" s="44">
        <f>IFERROR((I718 - Summary!$F$6)/$G$3, "NA")</f>
        <v>-0.6288317669</v>
      </c>
    </row>
    <row r="719" ht="14.25" customHeight="1">
      <c r="B719" s="41" t="s">
        <v>1107</v>
      </c>
      <c r="C719" s="30" t="s">
        <v>1108</v>
      </c>
      <c r="D719" s="42" t="s">
        <v>304</v>
      </c>
      <c r="E719" s="30" t="s">
        <v>6</v>
      </c>
      <c r="F719" s="31">
        <v>303.0</v>
      </c>
      <c r="G719" s="31">
        <v>303.0</v>
      </c>
      <c r="H719" s="31">
        <v>186.0</v>
      </c>
      <c r="I719" s="32">
        <f t="shared" si="1"/>
        <v>0.6138613861</v>
      </c>
      <c r="J719" s="32" t="str">
        <f>IF(I719 = "NA", "NA", IF(I719 = Summary!$F$5, "Equal", IF(I719&gt;Summary!$F$5, "Above", "Below")))</f>
        <v>Below</v>
      </c>
      <c r="K719" s="33">
        <f>IFERROR((I719 - Summary!$F$5)/$F$3, "NA")</f>
        <v>-1.015847748</v>
      </c>
      <c r="L719" s="61" t="str">
        <f>VLOOKUP(B719,'Rating data'!$B$3:$D$682,3, False)</f>
        <v>B</v>
      </c>
    </row>
    <row r="720" ht="14.25" customHeight="1">
      <c r="B720" s="41" t="s">
        <v>1215</v>
      </c>
      <c r="C720" s="30" t="s">
        <v>1216</v>
      </c>
      <c r="D720" s="42" t="s">
        <v>635</v>
      </c>
      <c r="E720" s="30" t="s">
        <v>6</v>
      </c>
      <c r="F720" s="31">
        <v>168.0</v>
      </c>
      <c r="G720" s="31">
        <v>168.0</v>
      </c>
      <c r="H720" s="31">
        <v>103.0</v>
      </c>
      <c r="I720" s="32">
        <f t="shared" si="1"/>
        <v>0.6130952381</v>
      </c>
      <c r="J720" s="32" t="str">
        <f>IF(I720 = "NA", "NA", IF(I720 = Summary!$F$5, "Equal", IF(I720&gt;Summary!$F$5, "Above", "Below")))</f>
        <v>Below</v>
      </c>
      <c r="K720" s="33">
        <f>IFERROR((I720 - Summary!$F$5)/$F$3, "NA")</f>
        <v>-1.020733846</v>
      </c>
      <c r="L720" s="61" t="str">
        <f>VLOOKUP(B720,'Rating data'!$B$3:$D$682,3, False)</f>
        <v>B</v>
      </c>
    </row>
    <row r="721" ht="14.25" customHeight="1">
      <c r="B721" s="41" t="s">
        <v>1576</v>
      </c>
      <c r="C721" s="30" t="s">
        <v>1577</v>
      </c>
      <c r="D721" s="42" t="s">
        <v>31</v>
      </c>
      <c r="E721" s="30" t="s">
        <v>6</v>
      </c>
      <c r="F721" s="31">
        <v>36.0</v>
      </c>
      <c r="G721" s="31">
        <v>36.0</v>
      </c>
      <c r="H721" s="31">
        <v>22.0</v>
      </c>
      <c r="I721" s="32">
        <f t="shared" si="1"/>
        <v>0.6111111111</v>
      </c>
      <c r="J721" s="32" t="str">
        <f>IF(I721 = "NA", "NA", IF(I721 = Summary!$F$5, "Equal", IF(I721&gt;Summary!$F$5, "Above", "Below")))</f>
        <v>Below</v>
      </c>
      <c r="K721" s="33">
        <f>IFERROR((I721 - Summary!$F$5)/$F$3, "NA")</f>
        <v>-1.033387587</v>
      </c>
      <c r="L721" s="61" t="str">
        <f>VLOOKUP(B721,'Rating data'!$B$3:$D$682,3, False)</f>
        <v>#N/A</v>
      </c>
    </row>
    <row r="722" ht="14.25" customHeight="1">
      <c r="B722" s="41" t="s">
        <v>589</v>
      </c>
      <c r="C722" s="30" t="s">
        <v>590</v>
      </c>
      <c r="D722" s="42" t="s">
        <v>297</v>
      </c>
      <c r="E722" s="30" t="s">
        <v>7</v>
      </c>
      <c r="F722" s="31">
        <v>126.0</v>
      </c>
      <c r="G722" s="31">
        <v>126.0</v>
      </c>
      <c r="H722" s="31">
        <v>77.0</v>
      </c>
      <c r="I722" s="32">
        <f t="shared" si="1"/>
        <v>0.6111111111</v>
      </c>
      <c r="J722" s="31" t="str">
        <f>IF(I722 = "NA", "NA", IF(I722 = Summary!$F$6, "Equal", IF(I722&gt;Summary!$F$6, "Above", "Below")))</f>
        <v>Below</v>
      </c>
      <c r="K722" s="44">
        <f>IFERROR((I722 - Summary!$F$6)/$G$3, "NA")</f>
        <v>-0.648930534</v>
      </c>
    </row>
    <row r="723" ht="14.25" customHeight="1">
      <c r="B723" s="41" t="s">
        <v>591</v>
      </c>
      <c r="C723" s="30" t="s">
        <v>592</v>
      </c>
      <c r="D723" s="42" t="s">
        <v>181</v>
      </c>
      <c r="E723" s="30" t="s">
        <v>7</v>
      </c>
      <c r="F723" s="31">
        <v>18.0</v>
      </c>
      <c r="G723" s="31">
        <v>18.0</v>
      </c>
      <c r="H723" s="31">
        <v>11.0</v>
      </c>
      <c r="I723" s="32">
        <f t="shared" si="1"/>
        <v>0.6111111111</v>
      </c>
      <c r="J723" s="31" t="str">
        <f>IF(I723 = "NA", "NA", IF(I723 = Summary!$F$6, "Equal", IF(I723&gt;Summary!$F$6, "Above", "Below")))</f>
        <v>Below</v>
      </c>
      <c r="K723" s="44">
        <f>IFERROR((I723 - Summary!$F$6)/$G$3, "NA")</f>
        <v>-0.648930534</v>
      </c>
    </row>
    <row r="724" ht="14.25" customHeight="1">
      <c r="B724" s="41" t="s">
        <v>1578</v>
      </c>
      <c r="C724" s="30" t="s">
        <v>1579</v>
      </c>
      <c r="D724" s="42" t="s">
        <v>89</v>
      </c>
      <c r="E724" s="30" t="s">
        <v>6</v>
      </c>
      <c r="F724" s="31">
        <v>54.0</v>
      </c>
      <c r="G724" s="31">
        <v>54.0</v>
      </c>
      <c r="H724" s="31">
        <v>33.0</v>
      </c>
      <c r="I724" s="32">
        <f t="shared" si="1"/>
        <v>0.6111111111</v>
      </c>
      <c r="J724" s="32" t="str">
        <f>IF(I724 = "NA", "NA", IF(I724 = Summary!$F$5, "Equal", IF(I724&gt;Summary!$F$5, "Above", "Below")))</f>
        <v>Below</v>
      </c>
      <c r="K724" s="33">
        <f>IFERROR((I724 - Summary!$F$5)/$F$3, "NA")</f>
        <v>-1.033387587</v>
      </c>
      <c r="L724" s="61" t="str">
        <f>VLOOKUP(B724,'Rating data'!$B$3:$D$682,3, False)</f>
        <v>#N/A</v>
      </c>
    </row>
    <row r="725" ht="14.25" customHeight="1">
      <c r="B725" s="41" t="s">
        <v>593</v>
      </c>
      <c r="C725" s="30" t="s">
        <v>594</v>
      </c>
      <c r="D725" s="42" t="s">
        <v>67</v>
      </c>
      <c r="E725" s="30" t="s">
        <v>7</v>
      </c>
      <c r="F725" s="31">
        <v>105.0</v>
      </c>
      <c r="G725" s="31">
        <v>105.0</v>
      </c>
      <c r="H725" s="31">
        <v>64.0</v>
      </c>
      <c r="I725" s="32">
        <f t="shared" si="1"/>
        <v>0.6095238095</v>
      </c>
      <c r="J725" s="31" t="str">
        <f>IF(I725 = "NA", "NA", IF(I725 = Summary!$F$6, "Equal", IF(I725&gt;Summary!$F$6, "Above", "Below")))</f>
        <v>Below</v>
      </c>
      <c r="K725" s="44">
        <f>IFERROR((I725 - Summary!$F$6)/$G$3, "NA")</f>
        <v>-0.6563957904</v>
      </c>
    </row>
    <row r="726" ht="14.25" customHeight="1">
      <c r="B726" s="41" t="s">
        <v>1141</v>
      </c>
      <c r="C726" s="30" t="s">
        <v>1142</v>
      </c>
      <c r="D726" s="42" t="s">
        <v>335</v>
      </c>
      <c r="E726" s="30" t="s">
        <v>6</v>
      </c>
      <c r="F726" s="31">
        <v>28.0</v>
      </c>
      <c r="G726" s="31">
        <v>28.0</v>
      </c>
      <c r="H726" s="31">
        <v>17.0</v>
      </c>
      <c r="I726" s="32">
        <f t="shared" si="1"/>
        <v>0.6071428571</v>
      </c>
      <c r="J726" s="32" t="str">
        <f>IF(I726 = "NA", "NA", IF(I726 = Summary!$F$5, "Equal", IF(I726&gt;Summary!$F$5, "Above", "Below")))</f>
        <v>Below</v>
      </c>
      <c r="K726" s="45">
        <f>IFERROR((I726 - Summary!$F$5)/$F$3, "NA")</f>
        <v>-1.058695069</v>
      </c>
      <c r="L726" s="61" t="str">
        <f>VLOOKUP(B726,'Rating data'!$B$3:$D$682,3, False)</f>
        <v>#N/A</v>
      </c>
    </row>
    <row r="727" ht="14.25" customHeight="1">
      <c r="B727" s="41" t="s">
        <v>595</v>
      </c>
      <c r="C727" s="30" t="s">
        <v>596</v>
      </c>
      <c r="D727" s="42" t="s">
        <v>36</v>
      </c>
      <c r="E727" s="30" t="s">
        <v>7</v>
      </c>
      <c r="F727" s="31">
        <v>40.0</v>
      </c>
      <c r="G727" s="31">
        <v>40.0</v>
      </c>
      <c r="H727" s="31">
        <v>24.0</v>
      </c>
      <c r="I727" s="32">
        <f t="shared" si="1"/>
        <v>0.6</v>
      </c>
      <c r="J727" s="31" t="str">
        <f>IF(I727 = "NA", "NA", IF(I727 = Summary!$F$6, "Equal", IF(I727&gt;Summary!$F$6, "Above", "Below")))</f>
        <v>Below</v>
      </c>
      <c r="K727" s="43">
        <f>IFERROR((I727 - Summary!$F$6)/$G$3, "NA")</f>
        <v>-0.7011873286</v>
      </c>
    </row>
    <row r="728" ht="14.25" customHeight="1">
      <c r="B728" s="41" t="s">
        <v>1580</v>
      </c>
      <c r="C728" s="30" t="s">
        <v>1581</v>
      </c>
      <c r="D728" s="42" t="s">
        <v>408</v>
      </c>
      <c r="E728" s="30" t="s">
        <v>6</v>
      </c>
      <c r="F728" s="31">
        <v>40.0</v>
      </c>
      <c r="G728" s="31">
        <v>40.0</v>
      </c>
      <c r="H728" s="31">
        <v>24.0</v>
      </c>
      <c r="I728" s="32">
        <f t="shared" si="1"/>
        <v>0.6</v>
      </c>
      <c r="J728" s="32" t="str">
        <f>IF(I728 = "NA", "NA", IF(I728 = Summary!$F$5, "Equal", IF(I728&gt;Summary!$F$5, "Above", "Below")))</f>
        <v>Below</v>
      </c>
      <c r="K728" s="33">
        <f>IFERROR((I728 - Summary!$F$5)/$F$3, "NA")</f>
        <v>-1.104248536</v>
      </c>
      <c r="L728" s="61" t="str">
        <f>VLOOKUP(B728,'Rating data'!$B$3:$D$682,3, False)</f>
        <v>#N/A</v>
      </c>
    </row>
    <row r="729" ht="14.25" customHeight="1">
      <c r="B729" s="41" t="s">
        <v>597</v>
      </c>
      <c r="C729" s="30" t="s">
        <v>598</v>
      </c>
      <c r="D729" s="42" t="s">
        <v>599</v>
      </c>
      <c r="E729" s="30" t="s">
        <v>7</v>
      </c>
      <c r="F729" s="31">
        <v>10.0</v>
      </c>
      <c r="G729" s="31">
        <v>10.0</v>
      </c>
      <c r="H729" s="31">
        <v>6.0</v>
      </c>
      <c r="I729" s="32">
        <f t="shared" si="1"/>
        <v>0.6</v>
      </c>
      <c r="J729" s="31" t="str">
        <f>IF(I729 = "NA", "NA", IF(I729 = Summary!$F$6, "Equal", IF(I729&gt;Summary!$F$6, "Above", "Below")))</f>
        <v>Below</v>
      </c>
      <c r="K729" s="44">
        <f>IFERROR((I729 - Summary!$F$6)/$G$3, "NA")</f>
        <v>-0.7011873286</v>
      </c>
    </row>
    <row r="730" ht="14.25" customHeight="1">
      <c r="B730" s="41" t="s">
        <v>600</v>
      </c>
      <c r="C730" s="30" t="s">
        <v>601</v>
      </c>
      <c r="D730" s="42" t="s">
        <v>262</v>
      </c>
      <c r="E730" s="30" t="s">
        <v>7</v>
      </c>
      <c r="F730" s="31">
        <v>5.0</v>
      </c>
      <c r="G730" s="31">
        <v>5.0</v>
      </c>
      <c r="H730" s="31">
        <v>3.0</v>
      </c>
      <c r="I730" s="32">
        <f t="shared" si="1"/>
        <v>0.6</v>
      </c>
      <c r="J730" s="31" t="str">
        <f>IF(I730 = "NA", "NA", IF(I730 = Summary!$F$6, "Equal", IF(I730&gt;Summary!$F$6, "Above", "Below")))</f>
        <v>Below</v>
      </c>
      <c r="K730" s="43">
        <f>IFERROR((I730 - Summary!$F$6)/$G$3, "NA")</f>
        <v>-0.7011873286</v>
      </c>
    </row>
    <row r="731" ht="14.25" customHeight="1">
      <c r="B731" s="41" t="s">
        <v>602</v>
      </c>
      <c r="C731" s="30" t="s">
        <v>603</v>
      </c>
      <c r="D731" s="42" t="s">
        <v>107</v>
      </c>
      <c r="E731" s="30" t="s">
        <v>7</v>
      </c>
      <c r="F731" s="31">
        <v>20.0</v>
      </c>
      <c r="G731" s="31">
        <v>20.0</v>
      </c>
      <c r="H731" s="31">
        <v>12.0</v>
      </c>
      <c r="I731" s="32">
        <f t="shared" si="1"/>
        <v>0.6</v>
      </c>
      <c r="J731" s="31" t="str">
        <f>IF(I731 = "NA", "NA", IF(I731 = Summary!$F$6, "Equal", IF(I731&gt;Summary!$F$6, "Above", "Below")))</f>
        <v>Below</v>
      </c>
      <c r="K731" s="43">
        <f>IFERROR((I731 - Summary!$F$6)/$G$3, "NA")</f>
        <v>-0.7011873286</v>
      </c>
    </row>
    <row r="732" ht="14.25" customHeight="1">
      <c r="B732" s="41" t="s">
        <v>1582</v>
      </c>
      <c r="C732" s="30" t="s">
        <v>1583</v>
      </c>
      <c r="D732" s="42" t="s">
        <v>107</v>
      </c>
      <c r="E732" s="30" t="s">
        <v>6</v>
      </c>
      <c r="F732" s="31">
        <v>35.0</v>
      </c>
      <c r="G732" s="31">
        <v>35.0</v>
      </c>
      <c r="H732" s="31">
        <v>21.0</v>
      </c>
      <c r="I732" s="32">
        <f t="shared" si="1"/>
        <v>0.6</v>
      </c>
      <c r="J732" s="32" t="str">
        <f>IF(I732 = "NA", "NA", IF(I732 = Summary!$F$5, "Equal", IF(I732&gt;Summary!$F$5, "Above", "Below")))</f>
        <v>Below</v>
      </c>
      <c r="K732" s="45">
        <f>IFERROR((I732 - Summary!$F$5)/$F$3, "NA")</f>
        <v>-1.104248536</v>
      </c>
      <c r="L732" s="61" t="str">
        <f>VLOOKUP(B732,'Rating data'!$B$3:$D$682,3, False)</f>
        <v>#N/A</v>
      </c>
    </row>
    <row r="733" ht="14.25" customHeight="1">
      <c r="B733" s="41" t="s">
        <v>1243</v>
      </c>
      <c r="C733" s="30" t="s">
        <v>1244</v>
      </c>
      <c r="D733" s="42" t="s">
        <v>482</v>
      </c>
      <c r="E733" s="30" t="s">
        <v>6</v>
      </c>
      <c r="F733" s="31">
        <v>222.0</v>
      </c>
      <c r="G733" s="31">
        <v>222.0</v>
      </c>
      <c r="H733" s="31">
        <v>133.0</v>
      </c>
      <c r="I733" s="32">
        <f t="shared" si="1"/>
        <v>0.5990990991</v>
      </c>
      <c r="J733" s="32" t="str">
        <f>IF(I733 = "NA", "NA", IF(I733 = Summary!$F$5, "Equal", IF(I733&gt;Summary!$F$5, "Above", "Below")))</f>
        <v>Below</v>
      </c>
      <c r="K733" s="33">
        <f>IFERROR((I733 - Summary!$F$5)/$F$3, "NA")</f>
        <v>-1.109994019</v>
      </c>
      <c r="L733" s="61" t="str">
        <f>VLOOKUP(B733,'Rating data'!$B$3:$D$682,3, False)</f>
        <v>#N/A</v>
      </c>
    </row>
    <row r="734" ht="14.25" customHeight="1">
      <c r="B734" s="41" t="s">
        <v>1285</v>
      </c>
      <c r="C734" s="30" t="s">
        <v>1286</v>
      </c>
      <c r="D734" s="42" t="s">
        <v>330</v>
      </c>
      <c r="E734" s="30" t="s">
        <v>6</v>
      </c>
      <c r="F734" s="31">
        <v>147.0</v>
      </c>
      <c r="G734" s="31">
        <v>147.0</v>
      </c>
      <c r="H734" s="31">
        <v>88.0</v>
      </c>
      <c r="I734" s="32">
        <f t="shared" si="1"/>
        <v>0.5986394558</v>
      </c>
      <c r="J734" s="32" t="str">
        <f>IF(I734 = "NA", "NA", IF(I734 = Summary!$F$5, "Equal", IF(I734&gt;Summary!$F$5, "Above", "Below")))</f>
        <v>Below</v>
      </c>
      <c r="K734" s="45">
        <f>IFERROR((I734 - Summary!$F$5)/$F$3, "NA")</f>
        <v>-1.112925387</v>
      </c>
      <c r="L734" s="61" t="str">
        <f>VLOOKUP(B734,'Rating data'!$B$3:$D$682,3, False)</f>
        <v>#N/A</v>
      </c>
    </row>
    <row r="735" ht="14.25" customHeight="1">
      <c r="B735" s="41" t="s">
        <v>455</v>
      </c>
      <c r="C735" s="30" t="s">
        <v>456</v>
      </c>
      <c r="D735" s="42" t="s">
        <v>72</v>
      </c>
      <c r="E735" s="30" t="s">
        <v>6</v>
      </c>
      <c r="F735" s="31">
        <v>62.0</v>
      </c>
      <c r="G735" s="31">
        <v>62.0</v>
      </c>
      <c r="H735" s="31">
        <v>37.0</v>
      </c>
      <c r="I735" s="32">
        <f t="shared" si="1"/>
        <v>0.5967741935</v>
      </c>
      <c r="J735" s="32" t="str">
        <f>IF(I735 = "NA", "NA", IF(I735 = Summary!$F$5, "Equal", IF(I735&gt;Summary!$F$5, "Above", "Below")))</f>
        <v>Below</v>
      </c>
      <c r="K735" s="33">
        <f>IFERROR((I735 - Summary!$F$5)/$F$3, "NA")</f>
        <v>-1.12482107</v>
      </c>
      <c r="L735" s="61" t="str">
        <f>VLOOKUP(B735,'Rating data'!$B$3:$D$682,3, False)</f>
        <v>#N/A</v>
      </c>
    </row>
    <row r="736" ht="14.25" customHeight="1">
      <c r="B736" s="41" t="s">
        <v>1584</v>
      </c>
      <c r="C736" s="30" t="s">
        <v>1585</v>
      </c>
      <c r="D736" s="42" t="s">
        <v>107</v>
      </c>
      <c r="E736" s="30" t="s">
        <v>6</v>
      </c>
      <c r="F736" s="31">
        <v>57.0</v>
      </c>
      <c r="G736" s="31">
        <v>57.0</v>
      </c>
      <c r="H736" s="31">
        <v>34.0</v>
      </c>
      <c r="I736" s="32">
        <f t="shared" si="1"/>
        <v>0.5964912281</v>
      </c>
      <c r="J736" s="32" t="str">
        <f>IF(I736 = "NA", "NA", IF(I736 = Summary!$F$5, "Equal", IF(I736&gt;Summary!$F$5, "Above", "Below")))</f>
        <v>Below</v>
      </c>
      <c r="K736" s="45">
        <f>IFERROR((I736 - Summary!$F$5)/$F$3, "NA")</f>
        <v>-1.126625678</v>
      </c>
      <c r="L736" s="61" t="str">
        <f>VLOOKUP(B736,'Rating data'!$B$3:$D$682,3, False)</f>
        <v>#N/A</v>
      </c>
    </row>
    <row r="737" ht="14.25" customHeight="1">
      <c r="B737" s="41" t="s">
        <v>1586</v>
      </c>
      <c r="C737" s="30" t="s">
        <v>1587</v>
      </c>
      <c r="D737" s="42" t="s">
        <v>156</v>
      </c>
      <c r="E737" s="30" t="s">
        <v>6</v>
      </c>
      <c r="F737" s="31">
        <v>74.0</v>
      </c>
      <c r="G737" s="31">
        <v>74.0</v>
      </c>
      <c r="H737" s="31">
        <v>44.0</v>
      </c>
      <c r="I737" s="32">
        <f t="shared" si="1"/>
        <v>0.5945945946</v>
      </c>
      <c r="J737" s="32" t="str">
        <f>IF(I737 = "NA", "NA", IF(I737 = Summary!$F$5, "Equal", IF(I737&gt;Summary!$F$5, "Above", "Below")))</f>
        <v>Below</v>
      </c>
      <c r="K737" s="33">
        <f>IFERROR((I737 - Summary!$F$5)/$F$3, "NA")</f>
        <v>-1.138721431</v>
      </c>
      <c r="L737" s="61" t="str">
        <f>VLOOKUP(B737,'Rating data'!$B$3:$D$682,3, False)</f>
        <v>#N/A</v>
      </c>
    </row>
    <row r="738" ht="14.25" customHeight="1">
      <c r="B738" s="41" t="s">
        <v>1588</v>
      </c>
      <c r="C738" s="30" t="s">
        <v>1589</v>
      </c>
      <c r="D738" s="42" t="s">
        <v>134</v>
      </c>
      <c r="E738" s="30" t="s">
        <v>6</v>
      </c>
      <c r="F738" s="31">
        <v>37.0</v>
      </c>
      <c r="G738" s="31">
        <v>37.0</v>
      </c>
      <c r="H738" s="31">
        <v>22.0</v>
      </c>
      <c r="I738" s="32">
        <f t="shared" si="1"/>
        <v>0.5945945946</v>
      </c>
      <c r="J738" s="32" t="str">
        <f>IF(I738 = "NA", "NA", IF(I738 = Summary!$F$5, "Equal", IF(I738&gt;Summary!$F$5, "Above", "Below")))</f>
        <v>Below</v>
      </c>
      <c r="K738" s="33">
        <f>IFERROR((I738 - Summary!$F$5)/$F$3, "NA")</f>
        <v>-1.138721431</v>
      </c>
      <c r="L738" s="61" t="str">
        <f>VLOOKUP(B738,'Rating data'!$B$3:$D$682,3, False)</f>
        <v>#N/A</v>
      </c>
    </row>
    <row r="739" ht="14.25" customHeight="1">
      <c r="B739" s="41" t="s">
        <v>1590</v>
      </c>
      <c r="C739" s="30" t="s">
        <v>1591</v>
      </c>
      <c r="D739" s="42" t="s">
        <v>405</v>
      </c>
      <c r="E739" s="30" t="s">
        <v>6</v>
      </c>
      <c r="F739" s="31">
        <v>22.0</v>
      </c>
      <c r="G739" s="31">
        <v>22.0</v>
      </c>
      <c r="H739" s="31">
        <v>13.0</v>
      </c>
      <c r="I739" s="32">
        <f t="shared" si="1"/>
        <v>0.5909090909</v>
      </c>
      <c r="J739" s="32" t="str">
        <f>IF(I739 = "NA", "NA", IF(I739 = Summary!$F$5, "Equal", IF(I739&gt;Summary!$F$5, "Above", "Below")))</f>
        <v>Below</v>
      </c>
      <c r="K739" s="45">
        <f>IFERROR((I739 - Summary!$F$5)/$F$3, "NA")</f>
        <v>-1.162225677</v>
      </c>
      <c r="L739" s="61" t="str">
        <f>VLOOKUP(B739,'Rating data'!$B$3:$D$682,3, False)</f>
        <v>#N/A</v>
      </c>
    </row>
    <row r="740" ht="14.25" customHeight="1">
      <c r="B740" s="41" t="s">
        <v>1321</v>
      </c>
      <c r="C740" s="30" t="s">
        <v>1322</v>
      </c>
      <c r="D740" s="42" t="s">
        <v>48</v>
      </c>
      <c r="E740" s="30" t="s">
        <v>6</v>
      </c>
      <c r="F740" s="31">
        <v>22.0</v>
      </c>
      <c r="G740" s="31">
        <v>22.0</v>
      </c>
      <c r="H740" s="31">
        <v>13.0</v>
      </c>
      <c r="I740" s="32">
        <f t="shared" si="1"/>
        <v>0.5909090909</v>
      </c>
      <c r="J740" s="32" t="str">
        <f>IF(I740 = "NA", "NA", IF(I740 = Summary!$F$5, "Equal", IF(I740&gt;Summary!$F$5, "Above", "Below")))</f>
        <v>Below</v>
      </c>
      <c r="K740" s="33">
        <f>IFERROR((I740 - Summary!$F$5)/$F$3, "NA")</f>
        <v>-1.162225677</v>
      </c>
      <c r="L740" s="61" t="str">
        <f>VLOOKUP(B740,'Rating data'!$B$3:$D$682,3, False)</f>
        <v>#N/A</v>
      </c>
    </row>
    <row r="741" ht="14.25" customHeight="1">
      <c r="B741" s="41" t="s">
        <v>1289</v>
      </c>
      <c r="C741" s="30" t="s">
        <v>1290</v>
      </c>
      <c r="D741" s="42" t="s">
        <v>482</v>
      </c>
      <c r="E741" s="30" t="s">
        <v>6</v>
      </c>
      <c r="F741" s="31">
        <v>226.0</v>
      </c>
      <c r="G741" s="31">
        <v>226.0</v>
      </c>
      <c r="H741" s="31">
        <v>133.0</v>
      </c>
      <c r="I741" s="32">
        <f t="shared" si="1"/>
        <v>0.5884955752</v>
      </c>
      <c r="J741" s="32" t="str">
        <f>IF(I741 = "NA", "NA", IF(I741 = Summary!$F$5, "Equal", IF(I741&gt;Summary!$F$5, "Above", "Below")))</f>
        <v>Below</v>
      </c>
      <c r="K741" s="45">
        <f>IFERROR((I741 - Summary!$F$5)/$F$3, "NA")</f>
        <v>-1.177617838</v>
      </c>
      <c r="L741" s="61" t="str">
        <f>VLOOKUP(B741,'Rating data'!$B$3:$D$682,3, False)</f>
        <v>D</v>
      </c>
    </row>
    <row r="742" ht="14.25" customHeight="1">
      <c r="B742" s="41" t="s">
        <v>604</v>
      </c>
      <c r="C742" s="30" t="s">
        <v>605</v>
      </c>
      <c r="D742" s="42" t="s">
        <v>36</v>
      </c>
      <c r="E742" s="30" t="s">
        <v>7</v>
      </c>
      <c r="F742" s="31">
        <v>150.0</v>
      </c>
      <c r="G742" s="31">
        <v>150.0</v>
      </c>
      <c r="H742" s="31">
        <v>88.0</v>
      </c>
      <c r="I742" s="32">
        <f t="shared" si="1"/>
        <v>0.5866666667</v>
      </c>
      <c r="J742" s="31" t="str">
        <f>IF(I742 = "NA", "NA", IF(I742 = Summary!$F$6, "Equal", IF(I742&gt;Summary!$F$6, "Above", "Below")))</f>
        <v>Below</v>
      </c>
      <c r="K742" s="44">
        <f>IFERROR((I742 - Summary!$F$6)/$G$3, "NA")</f>
        <v>-0.7638954821</v>
      </c>
    </row>
    <row r="743" ht="14.25" customHeight="1">
      <c r="B743" s="41" t="s">
        <v>1592</v>
      </c>
      <c r="C743" s="30" t="s">
        <v>1593</v>
      </c>
      <c r="D743" s="42" t="s">
        <v>369</v>
      </c>
      <c r="E743" s="30" t="s">
        <v>6</v>
      </c>
      <c r="F743" s="31">
        <v>70.0</v>
      </c>
      <c r="G743" s="31">
        <v>70.0</v>
      </c>
      <c r="H743" s="31">
        <v>41.0</v>
      </c>
      <c r="I743" s="32">
        <f t="shared" si="1"/>
        <v>0.5857142857</v>
      </c>
      <c r="J743" s="32" t="str">
        <f>IF(I743 = "NA", "NA", IF(I743 = Summary!$F$5, "Equal", IF(I743&gt;Summary!$F$5, "Above", "Below")))</f>
        <v>Below</v>
      </c>
      <c r="K743" s="33">
        <f>IFERROR((I743 - Summary!$F$5)/$F$3, "NA")</f>
        <v>-1.195355472</v>
      </c>
      <c r="L743" s="61" t="str">
        <f>VLOOKUP(B743,'Rating data'!$B$3:$D$682,3, False)</f>
        <v>#N/A</v>
      </c>
    </row>
    <row r="744" ht="14.25" customHeight="1">
      <c r="B744" s="41" t="s">
        <v>606</v>
      </c>
      <c r="C744" s="30" t="s">
        <v>607</v>
      </c>
      <c r="D744" s="42" t="s">
        <v>36</v>
      </c>
      <c r="E744" s="30" t="s">
        <v>7</v>
      </c>
      <c r="F744" s="31">
        <v>82.0</v>
      </c>
      <c r="G744" s="31">
        <v>82.0</v>
      </c>
      <c r="H744" s="31">
        <v>48.0</v>
      </c>
      <c r="I744" s="32">
        <f t="shared" si="1"/>
        <v>0.5853658537</v>
      </c>
      <c r="J744" s="31" t="str">
        <f>IF(I744 = "NA", "NA", IF(I744 = Summary!$F$6, "Equal", IF(I744&gt;Summary!$F$6, "Above", "Below")))</f>
        <v>Below</v>
      </c>
      <c r="K744" s="44">
        <f>IFERROR((I744 - Summary!$F$6)/$G$3, "NA")</f>
        <v>-0.7700133507</v>
      </c>
    </row>
    <row r="745" ht="14.25" customHeight="1">
      <c r="B745" s="41" t="s">
        <v>608</v>
      </c>
      <c r="C745" s="30" t="s">
        <v>609</v>
      </c>
      <c r="D745" s="42" t="s">
        <v>45</v>
      </c>
      <c r="E745" s="30" t="s">
        <v>7</v>
      </c>
      <c r="F745" s="31">
        <v>24.0</v>
      </c>
      <c r="G745" s="31">
        <v>24.0</v>
      </c>
      <c r="H745" s="31">
        <v>14.0</v>
      </c>
      <c r="I745" s="32">
        <f t="shared" si="1"/>
        <v>0.5833333333</v>
      </c>
      <c r="J745" s="31" t="str">
        <f>IF(I745 = "NA", "NA", IF(I745 = Summary!$F$6, "Equal", IF(I745&gt;Summary!$F$6, "Above", "Below")))</f>
        <v>Below</v>
      </c>
      <c r="K745" s="43">
        <f>IFERROR((I745 - Summary!$F$6)/$G$3, "NA")</f>
        <v>-0.7795725205</v>
      </c>
    </row>
    <row r="746" ht="14.25" customHeight="1">
      <c r="B746" s="41" t="s">
        <v>610</v>
      </c>
      <c r="C746" s="30" t="s">
        <v>611</v>
      </c>
      <c r="D746" s="42" t="s">
        <v>612</v>
      </c>
      <c r="E746" s="30" t="s">
        <v>7</v>
      </c>
      <c r="F746" s="31">
        <v>24.0</v>
      </c>
      <c r="G746" s="31">
        <v>24.0</v>
      </c>
      <c r="H746" s="31">
        <v>14.0</v>
      </c>
      <c r="I746" s="32">
        <f t="shared" si="1"/>
        <v>0.5833333333</v>
      </c>
      <c r="J746" s="31" t="str">
        <f>IF(I746 = "NA", "NA", IF(I746 = Summary!$F$6, "Equal", IF(I746&gt;Summary!$F$6, "Above", "Below")))</f>
        <v>Below</v>
      </c>
      <c r="K746" s="43">
        <f>IFERROR((I746 - Summary!$F$6)/$G$3, "NA")</f>
        <v>-0.7795725205</v>
      </c>
    </row>
    <row r="747" ht="14.25" customHeight="1">
      <c r="B747" s="41" t="s">
        <v>613</v>
      </c>
      <c r="C747" s="30" t="s">
        <v>614</v>
      </c>
      <c r="D747" s="42" t="s">
        <v>110</v>
      </c>
      <c r="E747" s="30" t="s">
        <v>7</v>
      </c>
      <c r="F747" s="31">
        <v>24.0</v>
      </c>
      <c r="G747" s="31">
        <v>24.0</v>
      </c>
      <c r="H747" s="31">
        <v>14.0</v>
      </c>
      <c r="I747" s="32">
        <f t="shared" si="1"/>
        <v>0.5833333333</v>
      </c>
      <c r="J747" s="31" t="str">
        <f>IF(I747 = "NA", "NA", IF(I747 = Summary!$F$6, "Equal", IF(I747&gt;Summary!$F$6, "Above", "Below")))</f>
        <v>Below</v>
      </c>
      <c r="K747" s="44">
        <f>IFERROR((I747 - Summary!$F$6)/$G$3, "NA")</f>
        <v>-0.7795725205</v>
      </c>
    </row>
    <row r="748" ht="14.25" customHeight="1">
      <c r="B748" s="41" t="s">
        <v>1311</v>
      </c>
      <c r="C748" s="30" t="s">
        <v>1312</v>
      </c>
      <c r="D748" s="42" t="s">
        <v>48</v>
      </c>
      <c r="E748" s="30" t="s">
        <v>6</v>
      </c>
      <c r="F748" s="31">
        <v>127.0</v>
      </c>
      <c r="G748" s="31">
        <v>127.0</v>
      </c>
      <c r="H748" s="31">
        <v>74.0</v>
      </c>
      <c r="I748" s="32">
        <f t="shared" si="1"/>
        <v>0.5826771654</v>
      </c>
      <c r="J748" s="32" t="str">
        <f>IF(I748 = "NA", "NA", IF(I748 = Summary!$F$5, "Equal", IF(I748&gt;Summary!$F$5, "Above", "Below")))</f>
        <v>Below</v>
      </c>
      <c r="K748" s="45">
        <f>IFERROR((I748 - Summary!$F$5)/$F$3, "NA")</f>
        <v>-1.214724663</v>
      </c>
      <c r="L748" s="61" t="str">
        <f>VLOOKUP(B748,'Rating data'!$B$3:$D$682,3, False)</f>
        <v>A</v>
      </c>
    </row>
    <row r="749" ht="14.25" customHeight="1">
      <c r="B749" s="41" t="s">
        <v>615</v>
      </c>
      <c r="C749" s="30" t="s">
        <v>616</v>
      </c>
      <c r="D749" s="42" t="s">
        <v>72</v>
      </c>
      <c r="E749" s="30" t="s">
        <v>7</v>
      </c>
      <c r="F749" s="31">
        <v>86.0</v>
      </c>
      <c r="G749" s="31">
        <v>86.0</v>
      </c>
      <c r="H749" s="31">
        <v>50.0</v>
      </c>
      <c r="I749" s="32">
        <f t="shared" si="1"/>
        <v>0.5813953488</v>
      </c>
      <c r="J749" s="31" t="str">
        <f>IF(I749 = "NA", "NA", IF(I749 = Summary!$F$6, "Equal", IF(I749&gt;Summary!$F$6, "Above", "Below")))</f>
        <v>Below</v>
      </c>
      <c r="K749" s="43">
        <f>IFERROR((I749 - Summary!$F$6)/$G$3, "NA")</f>
        <v>-0.7886870777</v>
      </c>
    </row>
    <row r="750" ht="14.25" customHeight="1">
      <c r="B750" s="41" t="s">
        <v>1594</v>
      </c>
      <c r="C750" s="30" t="s">
        <v>1595</v>
      </c>
      <c r="D750" s="42" t="s">
        <v>83</v>
      </c>
      <c r="E750" s="30" t="s">
        <v>6</v>
      </c>
      <c r="F750" s="31">
        <v>105.0</v>
      </c>
      <c r="G750" s="31">
        <v>105.0</v>
      </c>
      <c r="H750" s="31">
        <v>61.0</v>
      </c>
      <c r="I750" s="32">
        <f t="shared" si="1"/>
        <v>0.580952381</v>
      </c>
      <c r="J750" s="32" t="str">
        <f>IF(I750 = "NA", "NA", IF(I750 = Summary!$F$5, "Equal", IF(I750&gt;Summary!$F$5, "Above", "Below")))</f>
        <v>Below</v>
      </c>
      <c r="K750" s="33">
        <f>IFERROR((I750 - Summary!$F$5)/$F$3, "NA")</f>
        <v>-1.22572445</v>
      </c>
      <c r="L750" s="61" t="str">
        <f>VLOOKUP(B750,'Rating data'!$B$3:$D$682,3, False)</f>
        <v>#N/A</v>
      </c>
    </row>
    <row r="751" ht="14.25" customHeight="1">
      <c r="B751" s="41" t="s">
        <v>617</v>
      </c>
      <c r="C751" s="30" t="s">
        <v>618</v>
      </c>
      <c r="D751" s="42" t="s">
        <v>36</v>
      </c>
      <c r="E751" s="30" t="s">
        <v>7</v>
      </c>
      <c r="F751" s="31">
        <v>88.0</v>
      </c>
      <c r="G751" s="31">
        <v>88.0</v>
      </c>
      <c r="H751" s="31">
        <v>51.0</v>
      </c>
      <c r="I751" s="32">
        <f t="shared" si="1"/>
        <v>0.5795454545</v>
      </c>
      <c r="J751" s="31" t="str">
        <f>IF(I751 = "NA", "NA", IF(I751 = Summary!$F$6, "Equal", IF(I751&gt;Summary!$F$6, "Above", "Below")))</f>
        <v>Below</v>
      </c>
      <c r="K751" s="44">
        <f>IFERROR((I751 - Summary!$F$6)/$G$3, "NA")</f>
        <v>-0.7973873368</v>
      </c>
    </row>
    <row r="752" ht="14.25" customHeight="1">
      <c r="B752" s="41" t="s">
        <v>1023</v>
      </c>
      <c r="C752" s="30" t="s">
        <v>1024</v>
      </c>
      <c r="D752" s="42" t="s">
        <v>122</v>
      </c>
      <c r="E752" s="30" t="s">
        <v>6</v>
      </c>
      <c r="F752" s="31">
        <v>145.0</v>
      </c>
      <c r="G752" s="31">
        <v>145.0</v>
      </c>
      <c r="H752" s="31">
        <v>84.0</v>
      </c>
      <c r="I752" s="32">
        <f t="shared" si="1"/>
        <v>0.5793103448</v>
      </c>
      <c r="J752" s="32" t="str">
        <f>IF(I752 = "NA", "NA", IF(I752 = Summary!$F$5, "Equal", IF(I752&gt;Summary!$F$5, "Above", "Below")))</f>
        <v>Below</v>
      </c>
      <c r="K752" s="45">
        <f>IFERROR((I752 - Summary!$F$5)/$F$3, "NA")</f>
        <v>-1.236196512</v>
      </c>
      <c r="L752" s="61" t="str">
        <f>VLOOKUP(B752,'Rating data'!$B$3:$D$682,3, False)</f>
        <v>E</v>
      </c>
    </row>
    <row r="753" ht="14.25" customHeight="1">
      <c r="B753" s="41" t="s">
        <v>619</v>
      </c>
      <c r="C753" s="30" t="s">
        <v>620</v>
      </c>
      <c r="D753" s="42" t="s">
        <v>28</v>
      </c>
      <c r="E753" s="30" t="s">
        <v>7</v>
      </c>
      <c r="F753" s="31">
        <v>19.0</v>
      </c>
      <c r="G753" s="31">
        <v>19.0</v>
      </c>
      <c r="H753" s="31">
        <v>11.0</v>
      </c>
      <c r="I753" s="32">
        <f t="shared" si="1"/>
        <v>0.5789473684</v>
      </c>
      <c r="J753" s="31" t="str">
        <f>IF(I753 = "NA", "NA", IF(I753 = Summary!$F$6, "Equal", IF(I753&gt;Summary!$F$6, "Above", "Below")))</f>
        <v>Below</v>
      </c>
      <c r="K753" s="44">
        <f>IFERROR((I753 - Summary!$F$6)/$G$3, "NA")</f>
        <v>-0.8002002025</v>
      </c>
    </row>
    <row r="754" ht="14.25" customHeight="1">
      <c r="B754" s="41" t="s">
        <v>621</v>
      </c>
      <c r="C754" s="30" t="s">
        <v>622</v>
      </c>
      <c r="D754" s="42" t="s">
        <v>304</v>
      </c>
      <c r="E754" s="30" t="s">
        <v>7</v>
      </c>
      <c r="F754" s="31">
        <v>19.0</v>
      </c>
      <c r="G754" s="31">
        <v>19.0</v>
      </c>
      <c r="H754" s="31">
        <v>11.0</v>
      </c>
      <c r="I754" s="32">
        <f t="shared" si="1"/>
        <v>0.5789473684</v>
      </c>
      <c r="J754" s="31" t="str">
        <f>IF(I754 = "NA", "NA", IF(I754 = Summary!$F$6, "Equal", IF(I754&gt;Summary!$F$6, "Above", "Below")))</f>
        <v>Below</v>
      </c>
      <c r="K754" s="44">
        <f>IFERROR((I754 - Summary!$F$6)/$G$3, "NA")</f>
        <v>-0.8002002025</v>
      </c>
    </row>
    <row r="755" ht="14.25" customHeight="1">
      <c r="B755" s="41" t="s">
        <v>1596</v>
      </c>
      <c r="C755" s="30" t="s">
        <v>1597</v>
      </c>
      <c r="D755" s="42" t="s">
        <v>92</v>
      </c>
      <c r="E755" s="30" t="s">
        <v>6</v>
      </c>
      <c r="F755" s="31">
        <v>26.0</v>
      </c>
      <c r="G755" s="31">
        <v>26.0</v>
      </c>
      <c r="H755" s="31">
        <v>15.0</v>
      </c>
      <c r="I755" s="32">
        <f t="shared" si="1"/>
        <v>0.5769230769</v>
      </c>
      <c r="J755" s="32" t="str">
        <f>IF(I755 = "NA", "NA", IF(I755 = Summary!$F$5, "Equal", IF(I755&gt;Summary!$F$5, "Above", "Below")))</f>
        <v>Below</v>
      </c>
      <c r="K755" s="45">
        <f>IFERROR((I755 - Summary!$F$5)/$F$3, "NA")</f>
        <v>-1.251421278</v>
      </c>
      <c r="L755" s="61" t="str">
        <f>VLOOKUP(B755,'Rating data'!$B$3:$D$682,3, False)</f>
        <v>#N/A</v>
      </c>
    </row>
    <row r="756" ht="14.25" customHeight="1">
      <c r="B756" s="41" t="s">
        <v>1293</v>
      </c>
      <c r="C756" s="30" t="s">
        <v>1294</v>
      </c>
      <c r="D756" s="42" t="s">
        <v>482</v>
      </c>
      <c r="E756" s="30" t="s">
        <v>6</v>
      </c>
      <c r="F756" s="31">
        <v>224.0</v>
      </c>
      <c r="G756" s="31">
        <v>224.0</v>
      </c>
      <c r="H756" s="31">
        <v>129.0</v>
      </c>
      <c r="I756" s="32">
        <f t="shared" si="1"/>
        <v>0.5758928571</v>
      </c>
      <c r="J756" s="32" t="str">
        <f>IF(I756 = "NA", "NA", IF(I756 = Summary!$F$5, "Equal", IF(I756&gt;Summary!$F$5, "Above", "Below")))</f>
        <v>Below</v>
      </c>
      <c r="K756" s="33">
        <f>IFERROR((I756 - Summary!$F$5)/$F$3, "NA")</f>
        <v>-1.25799149</v>
      </c>
      <c r="L756" s="61" t="str">
        <f>VLOOKUP(B756,'Rating data'!$B$3:$D$682,3, False)</f>
        <v>C</v>
      </c>
    </row>
    <row r="757" ht="14.25" customHeight="1">
      <c r="B757" s="41" t="s">
        <v>623</v>
      </c>
      <c r="C757" s="30" t="s">
        <v>624</v>
      </c>
      <c r="D757" s="42" t="s">
        <v>330</v>
      </c>
      <c r="E757" s="30" t="s">
        <v>7</v>
      </c>
      <c r="F757" s="31">
        <v>106.0</v>
      </c>
      <c r="G757" s="31">
        <v>106.0</v>
      </c>
      <c r="H757" s="31">
        <v>61.0</v>
      </c>
      <c r="I757" s="32">
        <f t="shared" si="1"/>
        <v>0.5754716981</v>
      </c>
      <c r="J757" s="31" t="str">
        <f>IF(I757 = "NA", "NA", IF(I757 = Summary!$F$6, "Equal", IF(I757&gt;Summary!$F$6, "Above", "Below")))</f>
        <v>Below</v>
      </c>
      <c r="K757" s="44">
        <f>IFERROR((I757 - Summary!$F$6)/$G$3, "NA")</f>
        <v>-0.8165466676</v>
      </c>
    </row>
    <row r="758" ht="14.25" customHeight="1">
      <c r="B758" s="41" t="s">
        <v>1598</v>
      </c>
      <c r="C758" s="30" t="s">
        <v>1599</v>
      </c>
      <c r="D758" s="42" t="s">
        <v>48</v>
      </c>
      <c r="E758" s="30" t="s">
        <v>6</v>
      </c>
      <c r="F758" s="31">
        <v>95.0</v>
      </c>
      <c r="G758" s="31">
        <v>95.0</v>
      </c>
      <c r="H758" s="31">
        <v>54.0</v>
      </c>
      <c r="I758" s="32">
        <f t="shared" si="1"/>
        <v>0.5684210526</v>
      </c>
      <c r="J758" s="32" t="str">
        <f>IF(I758 = "NA", "NA", IF(I758 = Summary!$F$5, "Equal", IF(I758&gt;Summary!$F$5, "Above", "Below")))</f>
        <v>Below</v>
      </c>
      <c r="K758" s="33">
        <f>IFERROR((I758 - Summary!$F$5)/$F$3, "NA")</f>
        <v>-1.305642814</v>
      </c>
      <c r="L758" s="61" t="str">
        <f>VLOOKUP(B758,'Rating data'!$B$3:$D$682,3, False)</f>
        <v>A</v>
      </c>
    </row>
    <row r="759" ht="14.25" customHeight="1">
      <c r="B759" s="41" t="s">
        <v>625</v>
      </c>
      <c r="C759" s="30" t="s">
        <v>626</v>
      </c>
      <c r="D759" s="42" t="s">
        <v>31</v>
      </c>
      <c r="E759" s="30" t="s">
        <v>7</v>
      </c>
      <c r="F759" s="31">
        <v>30.0</v>
      </c>
      <c r="G759" s="31">
        <v>30.0</v>
      </c>
      <c r="H759" s="31">
        <v>17.0</v>
      </c>
      <c r="I759" s="32">
        <f t="shared" si="1"/>
        <v>0.5666666667</v>
      </c>
      <c r="J759" s="31" t="str">
        <f>IF(I759 = "NA", "NA", IF(I759 = Summary!$F$6, "Equal", IF(I759&gt;Summary!$F$6, "Above", "Below")))</f>
        <v>Below</v>
      </c>
      <c r="K759" s="44">
        <f>IFERROR((I759 - Summary!$F$6)/$G$3, "NA")</f>
        <v>-0.8579577123</v>
      </c>
    </row>
    <row r="760" ht="14.25" customHeight="1">
      <c r="B760" s="41" t="s">
        <v>515</v>
      </c>
      <c r="C760" s="30" t="s">
        <v>516</v>
      </c>
      <c r="D760" s="42" t="s">
        <v>36</v>
      </c>
      <c r="E760" s="30" t="s">
        <v>6</v>
      </c>
      <c r="F760" s="31">
        <v>203.0</v>
      </c>
      <c r="G760" s="31">
        <v>203.0</v>
      </c>
      <c r="H760" s="31">
        <v>115.0</v>
      </c>
      <c r="I760" s="32">
        <f t="shared" si="1"/>
        <v>0.5665024631</v>
      </c>
      <c r="J760" s="32" t="str">
        <f>IF(I760 = "NA", "NA", IF(I760 = Summary!$F$5, "Equal", IF(I760&gt;Summary!$F$5, "Above", "Below")))</f>
        <v>Below</v>
      </c>
      <c r="K760" s="45">
        <f>IFERROR((I760 - Summary!$F$5)/$F$3, "NA")</f>
        <v>-1.317878592</v>
      </c>
      <c r="L760" s="61" t="str">
        <f>VLOOKUP(B760,'Rating data'!$B$3:$D$682,3, False)</f>
        <v>A</v>
      </c>
    </row>
    <row r="761" ht="14.25" customHeight="1">
      <c r="B761" s="41" t="s">
        <v>627</v>
      </c>
      <c r="C761" s="30" t="s">
        <v>628</v>
      </c>
      <c r="D761" s="42" t="s">
        <v>149</v>
      </c>
      <c r="E761" s="30" t="s">
        <v>7</v>
      </c>
      <c r="F761" s="31">
        <v>317.0</v>
      </c>
      <c r="G761" s="31">
        <v>317.0</v>
      </c>
      <c r="H761" s="31">
        <v>179.0</v>
      </c>
      <c r="I761" s="32">
        <f t="shared" si="1"/>
        <v>0.5646687697</v>
      </c>
      <c r="J761" s="31" t="str">
        <f>IF(I761 = "NA", "NA", IF(I761 = Summary!$F$6, "Equal", IF(I761&gt;Summary!$F$6, "Above", "Below")))</f>
        <v>Below</v>
      </c>
      <c r="K761" s="43">
        <f>IFERROR((I761 - Summary!$F$6)/$G$3, "NA")</f>
        <v>-0.8673540445</v>
      </c>
    </row>
    <row r="762" ht="14.25" customHeight="1">
      <c r="B762" s="41" t="s">
        <v>629</v>
      </c>
      <c r="C762" s="30" t="s">
        <v>630</v>
      </c>
      <c r="D762" s="42" t="s">
        <v>39</v>
      </c>
      <c r="E762" s="30" t="s">
        <v>7</v>
      </c>
      <c r="F762" s="31">
        <v>16.0</v>
      </c>
      <c r="G762" s="31">
        <v>16.0</v>
      </c>
      <c r="H762" s="31">
        <v>9.0</v>
      </c>
      <c r="I762" s="32">
        <f t="shared" si="1"/>
        <v>0.5625</v>
      </c>
      <c r="J762" s="31" t="str">
        <f>IF(I762 = "NA", "NA", IF(I762 = Summary!$F$6, "Equal", IF(I762&gt;Summary!$F$6, "Above", "Below")))</f>
        <v>Below</v>
      </c>
      <c r="K762" s="44">
        <f>IFERROR((I762 - Summary!$F$6)/$G$3, "NA")</f>
        <v>-0.8775540103</v>
      </c>
    </row>
    <row r="763" ht="14.25" customHeight="1">
      <c r="B763" s="41" t="s">
        <v>631</v>
      </c>
      <c r="C763" s="30" t="s">
        <v>632</v>
      </c>
      <c r="D763" s="42" t="s">
        <v>101</v>
      </c>
      <c r="E763" s="30" t="s">
        <v>7</v>
      </c>
      <c r="F763" s="31">
        <v>16.0</v>
      </c>
      <c r="G763" s="31">
        <v>16.0</v>
      </c>
      <c r="H763" s="31">
        <v>9.0</v>
      </c>
      <c r="I763" s="32">
        <f t="shared" si="1"/>
        <v>0.5625</v>
      </c>
      <c r="J763" s="31" t="str">
        <f>IF(I763 = "NA", "NA", IF(I763 = Summary!$F$6, "Equal", IF(I763&gt;Summary!$F$6, "Above", "Below")))</f>
        <v>Below</v>
      </c>
      <c r="K763" s="44">
        <f>IFERROR((I763 - Summary!$F$6)/$G$3, "NA")</f>
        <v>-0.8775540103</v>
      </c>
    </row>
    <row r="764" ht="14.25" customHeight="1">
      <c r="B764" s="41" t="s">
        <v>741</v>
      </c>
      <c r="C764" s="30" t="s">
        <v>742</v>
      </c>
      <c r="D764" s="42" t="s">
        <v>36</v>
      </c>
      <c r="E764" s="30" t="s">
        <v>6</v>
      </c>
      <c r="F764" s="31">
        <v>75.0</v>
      </c>
      <c r="G764" s="31">
        <v>75.0</v>
      </c>
      <c r="H764" s="31">
        <v>42.0</v>
      </c>
      <c r="I764" s="32">
        <f t="shared" si="1"/>
        <v>0.56</v>
      </c>
      <c r="J764" s="32" t="str">
        <f>IF(I764 = "NA", "NA", IF(I764 = Summary!$F$5, "Equal", IF(I764&gt;Summary!$F$5, "Above", "Below")))</f>
        <v>Below</v>
      </c>
      <c r="K764" s="33">
        <f>IFERROR((I764 - Summary!$F$5)/$F$3, "NA")</f>
        <v>-1.359347955</v>
      </c>
      <c r="L764" s="61" t="str">
        <f>VLOOKUP(B764,'Rating data'!$B$3:$D$682,3, False)</f>
        <v>#N/A</v>
      </c>
    </row>
    <row r="765" ht="14.25" customHeight="1">
      <c r="B765" s="41" t="s">
        <v>1600</v>
      </c>
      <c r="C765" s="30" t="s">
        <v>1601</v>
      </c>
      <c r="D765" s="42" t="s">
        <v>304</v>
      </c>
      <c r="E765" s="30" t="s">
        <v>6</v>
      </c>
      <c r="F765" s="31">
        <v>59.0</v>
      </c>
      <c r="G765" s="31">
        <v>59.0</v>
      </c>
      <c r="H765" s="31">
        <v>33.0</v>
      </c>
      <c r="I765" s="32">
        <f t="shared" si="1"/>
        <v>0.5593220339</v>
      </c>
      <c r="J765" s="32" t="str">
        <f>IF(I765 = "NA", "NA", IF(I765 = Summary!$F$5, "Equal", IF(I765&gt;Summary!$F$5, "Above", "Below")))</f>
        <v>Below</v>
      </c>
      <c r="K765" s="33">
        <f>IFERROR((I765 - Summary!$F$5)/$F$3, "NA")</f>
        <v>-1.363671674</v>
      </c>
      <c r="L765" s="61" t="str">
        <f>VLOOKUP(B765,'Rating data'!$B$3:$D$682,3, False)</f>
        <v>#N/A</v>
      </c>
    </row>
    <row r="766" ht="14.25" customHeight="1">
      <c r="B766" s="41" t="s">
        <v>722</v>
      </c>
      <c r="C766" s="30" t="s">
        <v>723</v>
      </c>
      <c r="D766" s="42" t="s">
        <v>36</v>
      </c>
      <c r="E766" s="30" t="s">
        <v>6</v>
      </c>
      <c r="F766" s="31">
        <v>102.0</v>
      </c>
      <c r="G766" s="31">
        <v>102.0</v>
      </c>
      <c r="H766" s="31">
        <v>57.0</v>
      </c>
      <c r="I766" s="32">
        <f t="shared" si="1"/>
        <v>0.5588235294</v>
      </c>
      <c r="J766" s="32" t="str">
        <f>IF(I766 = "NA", "NA", IF(I766 = Summary!$F$5, "Equal", IF(I766&gt;Summary!$F$5, "Above", "Below")))</f>
        <v>Below</v>
      </c>
      <c r="K766" s="33">
        <f>IFERROR((I766 - Summary!$F$5)/$F$3, "NA")</f>
        <v>-1.366850879</v>
      </c>
      <c r="L766" s="61" t="str">
        <f>VLOOKUP(B766,'Rating data'!$B$3:$D$682,3, False)</f>
        <v>C</v>
      </c>
    </row>
    <row r="767" ht="14.25" customHeight="1">
      <c r="B767" s="41" t="s">
        <v>633</v>
      </c>
      <c r="C767" s="30" t="s">
        <v>634</v>
      </c>
      <c r="D767" s="42" t="s">
        <v>635</v>
      </c>
      <c r="E767" s="30" t="s">
        <v>7</v>
      </c>
      <c r="F767" s="31">
        <v>43.0</v>
      </c>
      <c r="G767" s="31">
        <v>43.0</v>
      </c>
      <c r="H767" s="31">
        <v>24.0</v>
      </c>
      <c r="I767" s="32">
        <f t="shared" si="1"/>
        <v>0.5581395349</v>
      </c>
      <c r="J767" s="31" t="str">
        <f>IF(I767 = "NA", "NA", IF(I767 = Summary!$F$6, "Equal", IF(I767&gt;Summary!$F$6, "Above", "Below")))</f>
        <v>Below</v>
      </c>
      <c r="K767" s="43">
        <f>IFERROR((I767 - Summary!$F$6)/$G$3, "NA")</f>
        <v>-0.898061764</v>
      </c>
    </row>
    <row r="768" ht="14.25" customHeight="1">
      <c r="B768" s="41" t="s">
        <v>636</v>
      </c>
      <c r="C768" s="30" t="s">
        <v>637</v>
      </c>
      <c r="D768" s="42" t="s">
        <v>36</v>
      </c>
      <c r="E768" s="30" t="s">
        <v>7</v>
      </c>
      <c r="F768" s="31">
        <v>117.0</v>
      </c>
      <c r="G768" s="31">
        <v>117.0</v>
      </c>
      <c r="H768" s="31">
        <v>65.0</v>
      </c>
      <c r="I768" s="32">
        <f t="shared" si="1"/>
        <v>0.5555555556</v>
      </c>
      <c r="J768" s="31" t="str">
        <f>IF(I768 = "NA", "NA", IF(I768 = Summary!$F$6, "Equal", IF(I768&gt;Summary!$F$6, "Above", "Below")))</f>
        <v>Below</v>
      </c>
      <c r="K768" s="44">
        <f>IFERROR((I768 - Summary!$F$6)/$G$3, "NA")</f>
        <v>-0.9102145069</v>
      </c>
    </row>
    <row r="769" ht="14.25" customHeight="1">
      <c r="B769" s="41" t="s">
        <v>1602</v>
      </c>
      <c r="C769" s="30" t="s">
        <v>1603</v>
      </c>
      <c r="D769" s="42" t="s">
        <v>36</v>
      </c>
      <c r="E769" s="30" t="s">
        <v>6</v>
      </c>
      <c r="F769" s="31">
        <v>36.0</v>
      </c>
      <c r="G769" s="31">
        <v>36.0</v>
      </c>
      <c r="H769" s="31">
        <v>20.0</v>
      </c>
      <c r="I769" s="32">
        <f t="shared" si="1"/>
        <v>0.5555555556</v>
      </c>
      <c r="J769" s="32" t="str">
        <f>IF(I769 = "NA", "NA", IF(I769 = Summary!$F$5, "Equal", IF(I769&gt;Summary!$F$5, "Above", "Below")))</f>
        <v>Below</v>
      </c>
      <c r="K769" s="45">
        <f>IFERROR((I769 - Summary!$F$5)/$F$3, "NA")</f>
        <v>-1.387692335</v>
      </c>
      <c r="L769" s="61" t="str">
        <f>VLOOKUP(B769,'Rating data'!$B$3:$D$682,3, False)</f>
        <v>#N/A</v>
      </c>
    </row>
    <row r="770" ht="14.25" customHeight="1">
      <c r="B770" s="41" t="s">
        <v>123</v>
      </c>
      <c r="C770" s="30" t="s">
        <v>124</v>
      </c>
      <c r="D770" s="42" t="s">
        <v>77</v>
      </c>
      <c r="E770" s="30" t="s">
        <v>6</v>
      </c>
      <c r="F770" s="31">
        <v>180.0</v>
      </c>
      <c r="G770" s="31">
        <v>180.0</v>
      </c>
      <c r="H770" s="31">
        <v>100.0</v>
      </c>
      <c r="I770" s="32">
        <f t="shared" si="1"/>
        <v>0.5555555556</v>
      </c>
      <c r="J770" s="32" t="str">
        <f>IF(I770 = "NA", "NA", IF(I770 = Summary!$F$5, "Equal", IF(I770&gt;Summary!$F$5, "Above", "Below")))</f>
        <v>Below</v>
      </c>
      <c r="K770" s="33">
        <f>IFERROR((I770 - Summary!$F$5)/$F$3, "NA")</f>
        <v>-1.387692335</v>
      </c>
      <c r="L770" s="61" t="str">
        <f>VLOOKUP(B770,'Rating data'!$B$3:$D$682,3, False)</f>
        <v>D</v>
      </c>
    </row>
    <row r="771" ht="14.25" customHeight="1">
      <c r="B771" s="41" t="s">
        <v>1153</v>
      </c>
      <c r="C771" s="30" t="s">
        <v>1154</v>
      </c>
      <c r="D771" s="42" t="s">
        <v>67</v>
      </c>
      <c r="E771" s="30" t="s">
        <v>6</v>
      </c>
      <c r="F771" s="31">
        <v>107.0</v>
      </c>
      <c r="G771" s="31">
        <v>107.0</v>
      </c>
      <c r="H771" s="31">
        <v>59.0</v>
      </c>
      <c r="I771" s="32">
        <f t="shared" si="1"/>
        <v>0.5514018692</v>
      </c>
      <c r="J771" s="32" t="str">
        <f>IF(I771 = "NA", "NA", IF(I771 = Summary!$F$5, "Equal", IF(I771&gt;Summary!$F$5, "Above", "Below")))</f>
        <v>Below</v>
      </c>
      <c r="K771" s="45">
        <f>IFERROR((I771 - Summary!$F$5)/$F$3, "NA")</f>
        <v>-1.41418241</v>
      </c>
      <c r="L771" s="61" t="str">
        <f>VLOOKUP(B771,'Rating data'!$B$3:$D$682,3, False)</f>
        <v>B</v>
      </c>
    </row>
    <row r="772" ht="14.25" customHeight="1">
      <c r="B772" s="41" t="s">
        <v>638</v>
      </c>
      <c r="C772" s="30" t="s">
        <v>639</v>
      </c>
      <c r="D772" s="42" t="s">
        <v>36</v>
      </c>
      <c r="E772" s="30" t="s">
        <v>7</v>
      </c>
      <c r="F772" s="31">
        <v>60.0</v>
      </c>
      <c r="G772" s="31">
        <v>60.0</v>
      </c>
      <c r="H772" s="31">
        <v>33.0</v>
      </c>
      <c r="I772" s="32">
        <f t="shared" si="1"/>
        <v>0.55</v>
      </c>
      <c r="J772" s="31" t="str">
        <f>IF(I772 = "NA", "NA", IF(I772 = Summary!$F$6, "Equal", IF(I772&gt;Summary!$F$6, "Above", "Below")))</f>
        <v>Below</v>
      </c>
      <c r="K772" s="44">
        <f>IFERROR((I772 - Summary!$F$6)/$G$3, "NA")</f>
        <v>-0.9363429042</v>
      </c>
    </row>
    <row r="773" ht="14.25" customHeight="1">
      <c r="B773" s="41" t="s">
        <v>640</v>
      </c>
      <c r="C773" s="30" t="s">
        <v>641</v>
      </c>
      <c r="D773" s="42" t="s">
        <v>67</v>
      </c>
      <c r="E773" s="30" t="s">
        <v>7</v>
      </c>
      <c r="F773" s="31">
        <v>11.0</v>
      </c>
      <c r="G773" s="31">
        <v>11.0</v>
      </c>
      <c r="H773" s="31">
        <v>6.0</v>
      </c>
      <c r="I773" s="32">
        <f t="shared" si="1"/>
        <v>0.5454545455</v>
      </c>
      <c r="J773" s="31" t="str">
        <f>IF(I773 = "NA", "NA", IF(I773 = Summary!$F$6, "Equal", IF(I773&gt;Summary!$F$6, "Above", "Below")))</f>
        <v>Below</v>
      </c>
      <c r="K773" s="43">
        <f>IFERROR((I773 - Summary!$F$6)/$G$3, "NA")</f>
        <v>-0.9577206838</v>
      </c>
    </row>
    <row r="774" ht="14.25" customHeight="1">
      <c r="B774" s="41" t="s">
        <v>642</v>
      </c>
      <c r="C774" s="30" t="s">
        <v>643</v>
      </c>
      <c r="D774" s="42" t="s">
        <v>67</v>
      </c>
      <c r="E774" s="30" t="s">
        <v>7</v>
      </c>
      <c r="F774" s="31">
        <v>103.0</v>
      </c>
      <c r="G774" s="31">
        <v>103.0</v>
      </c>
      <c r="H774" s="31">
        <v>56.0</v>
      </c>
      <c r="I774" s="32">
        <f t="shared" si="1"/>
        <v>0.5436893204</v>
      </c>
      <c r="J774" s="31" t="str">
        <f>IF(I774 = "NA", "NA", IF(I774 = Summary!$F$6, "Equal", IF(I774&gt;Summary!$F$6, "Above", "Below")))</f>
        <v>Below</v>
      </c>
      <c r="K774" s="44">
        <f>IFERROR((I774 - Summary!$F$6)/$G$3, "NA")</f>
        <v>-0.9660227341</v>
      </c>
    </row>
    <row r="775" ht="14.25" customHeight="1">
      <c r="B775" s="41" t="s">
        <v>1604</v>
      </c>
      <c r="C775" s="30" t="s">
        <v>1605</v>
      </c>
      <c r="D775" s="42" t="s">
        <v>89</v>
      </c>
      <c r="E775" s="30" t="s">
        <v>6</v>
      </c>
      <c r="F775" s="31">
        <v>48.0</v>
      </c>
      <c r="G775" s="31">
        <v>48.0</v>
      </c>
      <c r="H775" s="31">
        <v>26.0</v>
      </c>
      <c r="I775" s="32">
        <f t="shared" si="1"/>
        <v>0.5416666667</v>
      </c>
      <c r="J775" s="32" t="str">
        <f>IF(I775 = "NA", "NA", IF(I775 = Summary!$F$5, "Equal", IF(I775&gt;Summary!$F$5, "Above", "Below")))</f>
        <v>Below</v>
      </c>
      <c r="K775" s="33">
        <f>IFERROR((I775 - Summary!$F$5)/$F$3, "NA")</f>
        <v>-1.476268522</v>
      </c>
      <c r="L775" s="61" t="str">
        <f>VLOOKUP(B775,'Rating data'!$B$3:$D$682,3, False)</f>
        <v>#N/A</v>
      </c>
    </row>
    <row r="776" ht="14.25" customHeight="1">
      <c r="B776" s="41" t="s">
        <v>644</v>
      </c>
      <c r="C776" s="30" t="s">
        <v>645</v>
      </c>
      <c r="D776" s="42" t="s">
        <v>80</v>
      </c>
      <c r="E776" s="30" t="s">
        <v>7</v>
      </c>
      <c r="F776" s="31">
        <v>74.0</v>
      </c>
      <c r="G776" s="31">
        <v>74.0</v>
      </c>
      <c r="H776" s="31">
        <v>40.0</v>
      </c>
      <c r="I776" s="32">
        <f t="shared" si="1"/>
        <v>0.5405405405</v>
      </c>
      <c r="J776" s="31" t="str">
        <f>IF(I776 = "NA", "NA", IF(I776 = Summary!$F$6, "Equal", IF(I776&gt;Summary!$F$6, "Above", "Below")))</f>
        <v>Below</v>
      </c>
      <c r="K776" s="44">
        <f>IFERROR((I776 - Summary!$F$6)/$G$3, "NA")</f>
        <v>-0.9808317969</v>
      </c>
    </row>
    <row r="777" ht="14.25" customHeight="1">
      <c r="B777" s="41" t="s">
        <v>646</v>
      </c>
      <c r="C777" s="30" t="s">
        <v>647</v>
      </c>
      <c r="D777" s="42" t="s">
        <v>181</v>
      </c>
      <c r="E777" s="30" t="s">
        <v>7</v>
      </c>
      <c r="F777" s="31">
        <v>217.0</v>
      </c>
      <c r="G777" s="31">
        <v>217.0</v>
      </c>
      <c r="H777" s="31">
        <v>117.0</v>
      </c>
      <c r="I777" s="32">
        <f t="shared" si="1"/>
        <v>0.5391705069</v>
      </c>
      <c r="J777" s="31" t="str">
        <f>IF(I777 = "NA", "NA", IF(I777 = Summary!$F$6, "Equal", IF(I777&gt;Summary!$F$6, "Above", "Below")))</f>
        <v>Below</v>
      </c>
      <c r="K777" s="44">
        <f>IFERROR((I777 - Summary!$F$6)/$G$3, "NA")</f>
        <v>-0.9872752178</v>
      </c>
    </row>
    <row r="778" ht="14.25" customHeight="1">
      <c r="B778" s="41" t="s">
        <v>1606</v>
      </c>
      <c r="C778" s="30" t="s">
        <v>1607</v>
      </c>
      <c r="D778" s="42" t="s">
        <v>31</v>
      </c>
      <c r="E778" s="30" t="s">
        <v>6</v>
      </c>
      <c r="F778" s="31">
        <v>26.0</v>
      </c>
      <c r="G778" s="31">
        <v>26.0</v>
      </c>
      <c r="H778" s="31">
        <v>14.0</v>
      </c>
      <c r="I778" s="32">
        <f t="shared" si="1"/>
        <v>0.5384615385</v>
      </c>
      <c r="J778" s="32" t="str">
        <f>IF(I778 = "NA", "NA", IF(I778 = Summary!$F$5, "Equal", IF(I778&gt;Summary!$F$5, "Above", "Below")))</f>
        <v>Below</v>
      </c>
      <c r="K778" s="45">
        <f>IFERROR((I778 - Summary!$F$5)/$F$3, "NA")</f>
        <v>-1.496709181</v>
      </c>
      <c r="L778" s="61" t="str">
        <f>VLOOKUP(B778,'Rating data'!$B$3:$D$682,3, False)</f>
        <v>#N/A</v>
      </c>
    </row>
    <row r="779" ht="14.25" customHeight="1">
      <c r="B779" s="41" t="s">
        <v>648</v>
      </c>
      <c r="C779" s="30" t="s">
        <v>649</v>
      </c>
      <c r="D779" s="42" t="s">
        <v>67</v>
      </c>
      <c r="E779" s="30" t="s">
        <v>7</v>
      </c>
      <c r="F779" s="31">
        <v>13.0</v>
      </c>
      <c r="G779" s="31">
        <v>13.0</v>
      </c>
      <c r="H779" s="31">
        <v>7.0</v>
      </c>
      <c r="I779" s="32">
        <f t="shared" si="1"/>
        <v>0.5384615385</v>
      </c>
      <c r="J779" s="31" t="str">
        <f>IF(I779 = "NA", "NA", IF(I779 = Summary!$F$6, "Equal", IF(I779&gt;Summary!$F$6, "Above", "Below")))</f>
        <v>Below</v>
      </c>
      <c r="K779" s="44">
        <f>IFERROR((I779 - Summary!$F$6)/$G$3, "NA")</f>
        <v>-0.9906095755</v>
      </c>
    </row>
    <row r="780" ht="14.25" customHeight="1">
      <c r="B780" s="41" t="s">
        <v>650</v>
      </c>
      <c r="C780" s="30" t="s">
        <v>651</v>
      </c>
      <c r="D780" s="42" t="s">
        <v>92</v>
      </c>
      <c r="E780" s="30" t="s">
        <v>7</v>
      </c>
      <c r="F780" s="31">
        <v>13.0</v>
      </c>
      <c r="G780" s="31">
        <v>13.0</v>
      </c>
      <c r="H780" s="31">
        <v>7.0</v>
      </c>
      <c r="I780" s="32">
        <f t="shared" si="1"/>
        <v>0.5384615385</v>
      </c>
      <c r="J780" s="31" t="str">
        <f>IF(I780 = "NA", "NA", IF(I780 = Summary!$F$6, "Equal", IF(I780&gt;Summary!$F$6, "Above", "Below")))</f>
        <v>Below</v>
      </c>
      <c r="K780" s="44">
        <f>IFERROR((I780 - Summary!$F$6)/$G$3, "NA")</f>
        <v>-0.9906095755</v>
      </c>
    </row>
    <row r="781" ht="14.25" customHeight="1">
      <c r="B781" s="41" t="s">
        <v>1231</v>
      </c>
      <c r="C781" s="30" t="s">
        <v>1232</v>
      </c>
      <c r="D781" s="42" t="s">
        <v>83</v>
      </c>
      <c r="E781" s="30" t="s">
        <v>6</v>
      </c>
      <c r="F781" s="31">
        <v>221.0</v>
      </c>
      <c r="G781" s="31">
        <v>221.0</v>
      </c>
      <c r="H781" s="31">
        <v>118.0</v>
      </c>
      <c r="I781" s="32">
        <f t="shared" si="1"/>
        <v>0.5339366516</v>
      </c>
      <c r="J781" s="32" t="str">
        <f>IF(I781 = "NA", "NA", IF(I781 = Summary!$F$5, "Equal", IF(I781&gt;Summary!$F$5, "Above", "Below")))</f>
        <v>Below</v>
      </c>
      <c r="K781" s="45">
        <f>IFERROR((I781 - Summary!$F$5)/$F$3, "NA")</f>
        <v>-1.525566581</v>
      </c>
      <c r="L781" s="61" t="str">
        <f>VLOOKUP(B781,'Rating data'!$B$3:$D$682,3, False)</f>
        <v>#N/A</v>
      </c>
    </row>
    <row r="782" ht="14.25" customHeight="1">
      <c r="B782" s="41" t="s">
        <v>652</v>
      </c>
      <c r="C782" s="30" t="s">
        <v>653</v>
      </c>
      <c r="D782" s="42" t="s">
        <v>495</v>
      </c>
      <c r="E782" s="30" t="s">
        <v>7</v>
      </c>
      <c r="F782" s="31">
        <v>15.0</v>
      </c>
      <c r="G782" s="31">
        <v>15.0</v>
      </c>
      <c r="H782" s="31">
        <v>8.0</v>
      </c>
      <c r="I782" s="32">
        <f t="shared" si="1"/>
        <v>0.5333333333</v>
      </c>
      <c r="J782" s="31" t="str">
        <f>IF(I782 = "NA", "NA", IF(I782 = Summary!$F$6, "Equal", IF(I782&gt;Summary!$F$6, "Above", "Below")))</f>
        <v>Below</v>
      </c>
      <c r="K782" s="44">
        <f>IFERROR((I782 - Summary!$F$6)/$G$3, "NA")</f>
        <v>-1.014728096</v>
      </c>
    </row>
    <row r="783" ht="14.25" customHeight="1">
      <c r="B783" s="41" t="s">
        <v>654</v>
      </c>
      <c r="C783" s="30" t="s">
        <v>655</v>
      </c>
      <c r="D783" s="42" t="s">
        <v>83</v>
      </c>
      <c r="E783" s="30" t="s">
        <v>7</v>
      </c>
      <c r="F783" s="31">
        <v>15.0</v>
      </c>
      <c r="G783" s="31">
        <v>15.0</v>
      </c>
      <c r="H783" s="31">
        <v>8.0</v>
      </c>
      <c r="I783" s="32">
        <f t="shared" si="1"/>
        <v>0.5333333333</v>
      </c>
      <c r="J783" s="31" t="str">
        <f>IF(I783 = "NA", "NA", IF(I783 = Summary!$F$6, "Equal", IF(I783&gt;Summary!$F$6, "Above", "Below")))</f>
        <v>Below</v>
      </c>
      <c r="K783" s="43">
        <f>IFERROR((I783 - Summary!$F$6)/$G$3, "NA")</f>
        <v>-1.014728096</v>
      </c>
    </row>
    <row r="784" ht="14.25" customHeight="1">
      <c r="B784" s="41" t="s">
        <v>656</v>
      </c>
      <c r="C784" s="30" t="s">
        <v>657</v>
      </c>
      <c r="D784" s="42" t="s">
        <v>72</v>
      </c>
      <c r="E784" s="30" t="s">
        <v>7</v>
      </c>
      <c r="F784" s="31">
        <v>32.0</v>
      </c>
      <c r="G784" s="31">
        <v>32.0</v>
      </c>
      <c r="H784" s="31">
        <v>17.0</v>
      </c>
      <c r="I784" s="32">
        <f t="shared" si="1"/>
        <v>0.53125</v>
      </c>
      <c r="J784" s="31" t="str">
        <f>IF(I784 = "NA", "NA", IF(I784 = Summary!$F$6, "Equal", IF(I784&gt;Summary!$F$6, "Above", "Below")))</f>
        <v>Below</v>
      </c>
      <c r="K784" s="44">
        <f>IFERROR((I784 - Summary!$F$6)/$G$3, "NA")</f>
        <v>-1.024526245</v>
      </c>
    </row>
    <row r="785" ht="14.25" customHeight="1">
      <c r="B785" s="41" t="s">
        <v>1608</v>
      </c>
      <c r="C785" s="30" t="s">
        <v>1609</v>
      </c>
      <c r="D785" s="42" t="s">
        <v>39</v>
      </c>
      <c r="E785" s="30" t="s">
        <v>6</v>
      </c>
      <c r="F785" s="31">
        <v>89.0</v>
      </c>
      <c r="G785" s="31">
        <v>89.0</v>
      </c>
      <c r="H785" s="31">
        <v>47.0</v>
      </c>
      <c r="I785" s="32">
        <f t="shared" si="1"/>
        <v>0.5280898876</v>
      </c>
      <c r="J785" s="32" t="str">
        <f>IF(I785 = "NA", "NA", IF(I785 = Summary!$F$5, "Equal", IF(I785&gt;Summary!$F$5, "Above", "Below")))</f>
        <v>Below</v>
      </c>
      <c r="K785" s="45">
        <f>IFERROR((I785 - Summary!$F$5)/$F$3, "NA")</f>
        <v>-1.562854233</v>
      </c>
      <c r="L785" s="61" t="str">
        <f>VLOOKUP(B785,'Rating data'!$B$3:$D$682,3, False)</f>
        <v>#N/A</v>
      </c>
    </row>
    <row r="786" ht="14.25" customHeight="1">
      <c r="B786" s="41" t="s">
        <v>658</v>
      </c>
      <c r="C786" s="30" t="s">
        <v>659</v>
      </c>
      <c r="D786" s="42" t="s">
        <v>83</v>
      </c>
      <c r="E786" s="30" t="s">
        <v>7</v>
      </c>
      <c r="F786" s="31">
        <v>40.0</v>
      </c>
      <c r="G786" s="31">
        <v>40.0</v>
      </c>
      <c r="H786" s="31">
        <v>21.0</v>
      </c>
      <c r="I786" s="32">
        <f t="shared" si="1"/>
        <v>0.525</v>
      </c>
      <c r="J786" s="31" t="str">
        <f>IF(I786 = "NA", "NA", IF(I786 = Summary!$F$6, "Equal", IF(I786&gt;Summary!$F$6, "Above", "Below")))</f>
        <v>Below</v>
      </c>
      <c r="K786" s="43">
        <f>IFERROR((I786 - Summary!$F$6)/$G$3, "NA")</f>
        <v>-1.053920692</v>
      </c>
    </row>
    <row r="787" ht="14.25" customHeight="1">
      <c r="B787" s="41" t="s">
        <v>1045</v>
      </c>
      <c r="C787" s="30" t="s">
        <v>1046</v>
      </c>
      <c r="D787" s="42" t="s">
        <v>36</v>
      </c>
      <c r="E787" s="30" t="s">
        <v>6</v>
      </c>
      <c r="F787" s="31">
        <v>84.0</v>
      </c>
      <c r="G787" s="31">
        <v>84.0</v>
      </c>
      <c r="H787" s="31">
        <v>44.0</v>
      </c>
      <c r="I787" s="32">
        <f t="shared" si="1"/>
        <v>0.5238095238</v>
      </c>
      <c r="J787" s="32" t="str">
        <f>IF(I787 = "NA", "NA", IF(I787 = Summary!$F$5, "Equal", IF(I787&gt;Summary!$F$5, "Above", "Below")))</f>
        <v>Below</v>
      </c>
      <c r="K787" s="45">
        <f>IFERROR((I787 - Summary!$F$5)/$F$3, "NA")</f>
        <v>-1.590152191</v>
      </c>
      <c r="L787" s="61" t="str">
        <f>VLOOKUP(B787,'Rating data'!$B$3:$D$682,3, False)</f>
        <v>C</v>
      </c>
    </row>
    <row r="788" ht="14.25" customHeight="1">
      <c r="B788" s="41" t="s">
        <v>1610</v>
      </c>
      <c r="C788" s="30" t="s">
        <v>1611</v>
      </c>
      <c r="D788" s="42" t="s">
        <v>80</v>
      </c>
      <c r="E788" s="30" t="s">
        <v>6</v>
      </c>
      <c r="F788" s="31">
        <v>63.0</v>
      </c>
      <c r="G788" s="31">
        <v>63.0</v>
      </c>
      <c r="H788" s="31">
        <v>33.0</v>
      </c>
      <c r="I788" s="32">
        <f t="shared" si="1"/>
        <v>0.5238095238</v>
      </c>
      <c r="J788" s="32" t="str">
        <f>IF(I788 = "NA", "NA", IF(I788 = Summary!$F$5, "Equal", IF(I788&gt;Summary!$F$5, "Above", "Below")))</f>
        <v>Below</v>
      </c>
      <c r="K788" s="45">
        <f>IFERROR((I788 - Summary!$F$5)/$F$3, "NA")</f>
        <v>-1.590152191</v>
      </c>
      <c r="L788" s="61" t="str">
        <f>VLOOKUP(B788,'Rating data'!$B$3:$D$682,3, False)</f>
        <v>#N/A</v>
      </c>
    </row>
    <row r="789" ht="14.25" customHeight="1">
      <c r="B789" s="41" t="s">
        <v>1612</v>
      </c>
      <c r="C789" s="30" t="s">
        <v>1613</v>
      </c>
      <c r="D789" s="42" t="s">
        <v>682</v>
      </c>
      <c r="E789" s="30" t="s">
        <v>6</v>
      </c>
      <c r="F789" s="31">
        <v>92.0</v>
      </c>
      <c r="G789" s="31">
        <v>92.0</v>
      </c>
      <c r="H789" s="31">
        <v>48.0</v>
      </c>
      <c r="I789" s="32">
        <f t="shared" si="1"/>
        <v>0.5217391304</v>
      </c>
      <c r="J789" s="32" t="str">
        <f>IF(I789 = "NA", "NA", IF(I789 = Summary!$F$5, "Equal", IF(I789&gt;Summary!$F$5, "Above", "Below")))</f>
        <v>Below</v>
      </c>
      <c r="K789" s="45">
        <f>IFERROR((I789 - Summary!$F$5)/$F$3, "NA")</f>
        <v>-1.603356095</v>
      </c>
      <c r="L789" s="61" t="str">
        <f>VLOOKUP(B789,'Rating data'!$B$3:$D$682,3, False)</f>
        <v>#N/A</v>
      </c>
    </row>
    <row r="790" ht="14.25" customHeight="1">
      <c r="B790" s="41" t="s">
        <v>487</v>
      </c>
      <c r="C790" s="30" t="s">
        <v>488</v>
      </c>
      <c r="D790" s="42" t="s">
        <v>192</v>
      </c>
      <c r="E790" s="30" t="s">
        <v>6</v>
      </c>
      <c r="F790" s="31">
        <v>184.0</v>
      </c>
      <c r="G790" s="31">
        <v>184.0</v>
      </c>
      <c r="H790" s="31">
        <v>96.0</v>
      </c>
      <c r="I790" s="32">
        <f t="shared" si="1"/>
        <v>0.5217391304</v>
      </c>
      <c r="J790" s="32" t="str">
        <f>IF(I790 = "NA", "NA", IF(I790 = Summary!$F$5, "Equal", IF(I790&gt;Summary!$F$5, "Above", "Below")))</f>
        <v>Below</v>
      </c>
      <c r="K790" s="33">
        <f>IFERROR((I790 - Summary!$F$5)/$F$3, "NA")</f>
        <v>-1.603356095</v>
      </c>
      <c r="L790" s="61" t="str">
        <f>VLOOKUP(B790,'Rating data'!$B$3:$D$682,3, False)</f>
        <v>B</v>
      </c>
    </row>
    <row r="791" ht="14.25" customHeight="1">
      <c r="B791" s="41" t="s">
        <v>1307</v>
      </c>
      <c r="C791" s="30" t="s">
        <v>1308</v>
      </c>
      <c r="D791" s="42" t="s">
        <v>330</v>
      </c>
      <c r="E791" s="30" t="s">
        <v>6</v>
      </c>
      <c r="F791" s="31">
        <v>119.0</v>
      </c>
      <c r="G791" s="31">
        <v>119.0</v>
      </c>
      <c r="H791" s="31">
        <v>62.0</v>
      </c>
      <c r="I791" s="32">
        <f t="shared" si="1"/>
        <v>0.5210084034</v>
      </c>
      <c r="J791" s="32" t="str">
        <f>IF(I791 = "NA", "NA", IF(I791 = Summary!$F$5, "Equal", IF(I791&gt;Summary!$F$5, "Above", "Below")))</f>
        <v>Below</v>
      </c>
      <c r="K791" s="33">
        <f>IFERROR((I791 - Summary!$F$5)/$F$3, "NA")</f>
        <v>-1.608016296</v>
      </c>
      <c r="L791" s="61" t="str">
        <f>VLOOKUP(B791,'Rating data'!$B$3:$D$682,3, False)</f>
        <v>C</v>
      </c>
    </row>
    <row r="792" ht="14.25" customHeight="1">
      <c r="B792" s="41" t="s">
        <v>1614</v>
      </c>
      <c r="C792" s="30" t="s">
        <v>1615</v>
      </c>
      <c r="D792" s="42" t="s">
        <v>51</v>
      </c>
      <c r="E792" s="30" t="s">
        <v>6</v>
      </c>
      <c r="F792" s="31">
        <v>98.0</v>
      </c>
      <c r="G792" s="31">
        <v>98.0</v>
      </c>
      <c r="H792" s="31">
        <v>51.0</v>
      </c>
      <c r="I792" s="32">
        <f t="shared" si="1"/>
        <v>0.5204081633</v>
      </c>
      <c r="J792" s="32" t="str">
        <f>IF(I792 = "NA", "NA", IF(I792 = Summary!$F$5, "Equal", IF(I792&gt;Summary!$F$5, "Above", "Below")))</f>
        <v>Below</v>
      </c>
      <c r="K792" s="45">
        <f>IFERROR((I792 - Summary!$F$5)/$F$3, "NA")</f>
        <v>-1.611844319</v>
      </c>
      <c r="L792" s="61" t="str">
        <f>VLOOKUP(B792,'Rating data'!$B$3:$D$682,3, False)</f>
        <v>#N/A</v>
      </c>
    </row>
    <row r="793" ht="14.25" customHeight="1">
      <c r="B793" s="41" t="s">
        <v>1616</v>
      </c>
      <c r="C793" s="30" t="s">
        <v>1617</v>
      </c>
      <c r="D793" s="42" t="s">
        <v>708</v>
      </c>
      <c r="E793" s="30" t="s">
        <v>6</v>
      </c>
      <c r="F793" s="31">
        <v>52.0</v>
      </c>
      <c r="G793" s="31">
        <v>52.0</v>
      </c>
      <c r="H793" s="31">
        <v>27.0</v>
      </c>
      <c r="I793" s="32">
        <f t="shared" si="1"/>
        <v>0.5192307692</v>
      </c>
      <c r="J793" s="32" t="str">
        <f>IF(I793 = "NA", "NA", IF(I793 = Summary!$F$5, "Equal", IF(I793&gt;Summary!$F$5, "Above", "Below")))</f>
        <v>Below</v>
      </c>
      <c r="K793" s="33">
        <f>IFERROR((I793 - Summary!$F$5)/$F$3, "NA")</f>
        <v>-1.619353132</v>
      </c>
      <c r="L793" s="61" t="str">
        <f>VLOOKUP(B793,'Rating data'!$B$3:$D$682,3, False)</f>
        <v>#N/A</v>
      </c>
    </row>
    <row r="794" ht="14.25" customHeight="1">
      <c r="B794" s="41" t="s">
        <v>1149</v>
      </c>
      <c r="C794" s="30" t="s">
        <v>1150</v>
      </c>
      <c r="D794" s="42" t="s">
        <v>384</v>
      </c>
      <c r="E794" s="30" t="s">
        <v>6</v>
      </c>
      <c r="F794" s="31">
        <v>106.0</v>
      </c>
      <c r="G794" s="31">
        <v>106.0</v>
      </c>
      <c r="H794" s="31">
        <v>55.0</v>
      </c>
      <c r="I794" s="32">
        <f t="shared" si="1"/>
        <v>0.5188679245</v>
      </c>
      <c r="J794" s="32" t="str">
        <f>IF(I794 = "NA", "NA", IF(I794 = Summary!$F$5, "Equal", IF(I794&gt;Summary!$F$5, "Above", "Below")))</f>
        <v>Below</v>
      </c>
      <c r="K794" s="33">
        <f>IFERROR((I794 - Summary!$F$5)/$F$3, "NA")</f>
        <v>-1.621667169</v>
      </c>
      <c r="L794" s="61" t="str">
        <f>VLOOKUP(B794,'Rating data'!$B$3:$D$682,3, False)</f>
        <v>C</v>
      </c>
    </row>
    <row r="795" ht="14.25" customHeight="1">
      <c r="B795" s="41" t="s">
        <v>1191</v>
      </c>
      <c r="C795" s="30" t="s">
        <v>1192</v>
      </c>
      <c r="D795" s="42" t="s">
        <v>181</v>
      </c>
      <c r="E795" s="30" t="s">
        <v>6</v>
      </c>
      <c r="F795" s="31">
        <v>135.0</v>
      </c>
      <c r="G795" s="31">
        <v>135.0</v>
      </c>
      <c r="H795" s="31">
        <v>70.0</v>
      </c>
      <c r="I795" s="32">
        <f t="shared" si="1"/>
        <v>0.5185185185</v>
      </c>
      <c r="J795" s="32" t="str">
        <f>IF(I795 = "NA", "NA", IF(I795 = Summary!$F$5, "Equal", IF(I795&gt;Summary!$F$5, "Above", "Below")))</f>
        <v>Below</v>
      </c>
      <c r="K795" s="45">
        <f>IFERROR((I795 - Summary!$F$5)/$F$3, "NA")</f>
        <v>-1.623895501</v>
      </c>
      <c r="L795" s="61" t="str">
        <f>VLOOKUP(B795,'Rating data'!$B$3:$D$682,3, False)</f>
        <v>C</v>
      </c>
    </row>
    <row r="796" ht="14.25" customHeight="1">
      <c r="B796" s="41" t="s">
        <v>693</v>
      </c>
      <c r="C796" s="30" t="s">
        <v>694</v>
      </c>
      <c r="D796" s="42" t="s">
        <v>695</v>
      </c>
      <c r="E796" s="30" t="s">
        <v>6</v>
      </c>
      <c r="F796" s="31">
        <v>141.0</v>
      </c>
      <c r="G796" s="31">
        <v>141.0</v>
      </c>
      <c r="H796" s="31">
        <v>73.0</v>
      </c>
      <c r="I796" s="32">
        <f t="shared" si="1"/>
        <v>0.5177304965</v>
      </c>
      <c r="J796" s="32" t="str">
        <f>IF(I796 = "NA", "NA", IF(I796 = Summary!$F$5, "Equal", IF(I796&gt;Summary!$F$5, "Above", "Below")))</f>
        <v>Below</v>
      </c>
      <c r="K796" s="45">
        <f>IFERROR((I796 - Summary!$F$5)/$F$3, "NA")</f>
        <v>-1.6289211</v>
      </c>
      <c r="L796" s="61" t="str">
        <f>VLOOKUP(B796,'Rating data'!$B$3:$D$682,3, False)</f>
        <v>C</v>
      </c>
    </row>
    <row r="797" ht="14.25" customHeight="1">
      <c r="B797" s="41" t="s">
        <v>1299</v>
      </c>
      <c r="C797" s="30" t="s">
        <v>1300</v>
      </c>
      <c r="D797" s="42" t="s">
        <v>181</v>
      </c>
      <c r="E797" s="30" t="s">
        <v>6</v>
      </c>
      <c r="F797" s="31">
        <v>99.0</v>
      </c>
      <c r="G797" s="31">
        <v>99.0</v>
      </c>
      <c r="H797" s="31">
        <v>51.0</v>
      </c>
      <c r="I797" s="32">
        <f t="shared" si="1"/>
        <v>0.5151515152</v>
      </c>
      <c r="J797" s="32" t="str">
        <f>IF(I797 = "NA", "NA", IF(I797 = Summary!$F$5, "Equal", IF(I797&gt;Summary!$F$5, "Above", "Below")))</f>
        <v>Below</v>
      </c>
      <c r="K797" s="45">
        <f>IFERROR((I797 - Summary!$F$5)/$F$3, "NA")</f>
        <v>-1.645368516</v>
      </c>
      <c r="L797" s="61" t="str">
        <f>VLOOKUP(B797,'Rating data'!$B$3:$D$682,3, False)</f>
        <v>C</v>
      </c>
    </row>
    <row r="798" ht="14.25" customHeight="1">
      <c r="B798" s="41" t="s">
        <v>660</v>
      </c>
      <c r="C798" s="30" t="s">
        <v>661</v>
      </c>
      <c r="D798" s="42" t="s">
        <v>104</v>
      </c>
      <c r="E798" s="30" t="s">
        <v>7</v>
      </c>
      <c r="F798" s="31">
        <v>45.0</v>
      </c>
      <c r="G798" s="31">
        <v>45.0</v>
      </c>
      <c r="H798" s="31">
        <v>23.0</v>
      </c>
      <c r="I798" s="32">
        <f t="shared" si="1"/>
        <v>0.5111111111</v>
      </c>
      <c r="J798" s="31" t="str">
        <f>IF(I798 = "NA", "NA", IF(I798 = Summary!$F$6, "Equal", IF(I798&gt;Summary!$F$6, "Above", "Below")))</f>
        <v>Below</v>
      </c>
      <c r="K798" s="44">
        <f>IFERROR((I798 - Summary!$F$6)/$G$3, "NA")</f>
        <v>-1.119241685</v>
      </c>
    </row>
    <row r="799" ht="14.25" customHeight="1">
      <c r="B799" s="41" t="s">
        <v>662</v>
      </c>
      <c r="C799" s="30" t="s">
        <v>663</v>
      </c>
      <c r="D799" s="42" t="s">
        <v>92</v>
      </c>
      <c r="E799" s="30" t="s">
        <v>7</v>
      </c>
      <c r="F799" s="31">
        <v>49.0</v>
      </c>
      <c r="G799" s="31">
        <v>49.0</v>
      </c>
      <c r="H799" s="31">
        <v>25.0</v>
      </c>
      <c r="I799" s="32">
        <f t="shared" si="1"/>
        <v>0.5102040816</v>
      </c>
      <c r="J799" s="31" t="str">
        <f>IF(I799 = "NA", "NA", IF(I799 = Summary!$F$6, "Equal", IF(I799&gt;Summary!$F$6, "Above", "Below")))</f>
        <v>Below</v>
      </c>
      <c r="K799" s="44">
        <f>IFERROR((I799 - Summary!$F$6)/$G$3, "NA")</f>
        <v>-1.123507546</v>
      </c>
    </row>
    <row r="800" ht="14.25" customHeight="1">
      <c r="B800" s="41" t="s">
        <v>46</v>
      </c>
      <c r="C800" s="30" t="s">
        <v>47</v>
      </c>
      <c r="D800" s="42" t="s">
        <v>48</v>
      </c>
      <c r="E800" s="30" t="s">
        <v>6</v>
      </c>
      <c r="F800" s="31">
        <v>75.0</v>
      </c>
      <c r="G800" s="31">
        <v>75.0</v>
      </c>
      <c r="H800" s="31">
        <v>38.0</v>
      </c>
      <c r="I800" s="32">
        <f t="shared" si="1"/>
        <v>0.5066666667</v>
      </c>
      <c r="J800" s="32" t="str">
        <f>IF(I800 = "NA", "NA", IF(I800 = Summary!$F$5, "Equal", IF(I800&gt;Summary!$F$5, "Above", "Below")))</f>
        <v>Below</v>
      </c>
      <c r="K800" s="45">
        <f>IFERROR((I800 - Summary!$F$5)/$F$3, "NA")</f>
        <v>-1.699480514</v>
      </c>
      <c r="L800" s="61" t="str">
        <f>VLOOKUP(B800,'Rating data'!$B$3:$D$682,3, False)</f>
        <v>C</v>
      </c>
    </row>
    <row r="801" ht="14.25" customHeight="1">
      <c r="B801" s="41" t="s">
        <v>664</v>
      </c>
      <c r="C801" s="30" t="s">
        <v>665</v>
      </c>
      <c r="D801" s="42" t="s">
        <v>28</v>
      </c>
      <c r="E801" s="30" t="s">
        <v>7</v>
      </c>
      <c r="F801" s="31">
        <v>20.0</v>
      </c>
      <c r="G801" s="31">
        <v>20.0</v>
      </c>
      <c r="H801" s="31">
        <v>10.0</v>
      </c>
      <c r="I801" s="32">
        <f t="shared" si="1"/>
        <v>0.5</v>
      </c>
      <c r="J801" s="31" t="str">
        <f>IF(I801 = "NA", "NA", IF(I801 = Summary!$F$6, "Equal", IF(I801&gt;Summary!$F$6, "Above", "Below")))</f>
        <v>Below</v>
      </c>
      <c r="K801" s="44">
        <f>IFERROR((I801 - Summary!$F$6)/$G$3, "NA")</f>
        <v>-1.17149848</v>
      </c>
    </row>
    <row r="802" ht="14.25" customHeight="1">
      <c r="B802" s="41" t="s">
        <v>666</v>
      </c>
      <c r="C802" s="30" t="s">
        <v>667</v>
      </c>
      <c r="D802" s="42" t="s">
        <v>31</v>
      </c>
      <c r="E802" s="30" t="s">
        <v>7</v>
      </c>
      <c r="F802" s="31">
        <v>8.0</v>
      </c>
      <c r="G802" s="31">
        <v>8.0</v>
      </c>
      <c r="H802" s="31">
        <v>4.0</v>
      </c>
      <c r="I802" s="32">
        <f t="shared" si="1"/>
        <v>0.5</v>
      </c>
      <c r="J802" s="31" t="str">
        <f>IF(I802 = "NA", "NA", IF(I802 = Summary!$F$6, "Equal", IF(I802&gt;Summary!$F$6, "Above", "Below")))</f>
        <v>Below</v>
      </c>
      <c r="K802" s="43">
        <f>IFERROR((I802 - Summary!$F$6)/$G$3, "NA")</f>
        <v>-1.17149848</v>
      </c>
    </row>
    <row r="803" ht="14.25" customHeight="1">
      <c r="B803" s="41" t="s">
        <v>668</v>
      </c>
      <c r="C803" s="30" t="s">
        <v>669</v>
      </c>
      <c r="D803" s="42" t="s">
        <v>405</v>
      </c>
      <c r="E803" s="30" t="s">
        <v>7</v>
      </c>
      <c r="F803" s="31">
        <v>42.0</v>
      </c>
      <c r="G803" s="31">
        <v>42.0</v>
      </c>
      <c r="H803" s="31">
        <v>21.0</v>
      </c>
      <c r="I803" s="32">
        <f t="shared" si="1"/>
        <v>0.5</v>
      </c>
      <c r="J803" s="31" t="str">
        <f>IF(I803 = "NA", "NA", IF(I803 = Summary!$F$6, "Equal", IF(I803&gt;Summary!$F$6, "Above", "Below")))</f>
        <v>Below</v>
      </c>
      <c r="K803" s="44">
        <f>IFERROR((I803 - Summary!$F$6)/$G$3, "NA")</f>
        <v>-1.17149848</v>
      </c>
    </row>
    <row r="804" ht="14.25" customHeight="1">
      <c r="B804" s="41" t="s">
        <v>670</v>
      </c>
      <c r="C804" s="30" t="s">
        <v>671</v>
      </c>
      <c r="D804" s="42" t="s">
        <v>36</v>
      </c>
      <c r="E804" s="30" t="s">
        <v>7</v>
      </c>
      <c r="F804" s="31">
        <v>2.0</v>
      </c>
      <c r="G804" s="31">
        <v>2.0</v>
      </c>
      <c r="H804" s="31">
        <v>1.0</v>
      </c>
      <c r="I804" s="32">
        <f t="shared" si="1"/>
        <v>0.5</v>
      </c>
      <c r="J804" s="31" t="str">
        <f>IF(I804 = "NA", "NA", IF(I804 = Summary!$F$6, "Equal", IF(I804&gt;Summary!$F$6, "Above", "Below")))</f>
        <v>Below</v>
      </c>
      <c r="K804" s="44">
        <f>IFERROR((I804 - Summary!$F$6)/$G$3, "NA")</f>
        <v>-1.17149848</v>
      </c>
    </row>
    <row r="805" ht="14.25" customHeight="1">
      <c r="B805" s="41" t="s">
        <v>672</v>
      </c>
      <c r="C805" s="30" t="s">
        <v>673</v>
      </c>
      <c r="D805" s="42" t="s">
        <v>170</v>
      </c>
      <c r="E805" s="30" t="s">
        <v>7</v>
      </c>
      <c r="F805" s="31">
        <v>10.0</v>
      </c>
      <c r="G805" s="31">
        <v>10.0</v>
      </c>
      <c r="H805" s="31">
        <v>5.0</v>
      </c>
      <c r="I805" s="32">
        <f t="shared" si="1"/>
        <v>0.5</v>
      </c>
      <c r="J805" s="31" t="str">
        <f>IF(I805 = "NA", "NA", IF(I805 = Summary!$F$6, "Equal", IF(I805&gt;Summary!$F$6, "Above", "Below")))</f>
        <v>Below</v>
      </c>
      <c r="K805" s="43">
        <f>IFERROR((I805 - Summary!$F$6)/$G$3, "NA")</f>
        <v>-1.17149848</v>
      </c>
    </row>
    <row r="806" ht="14.25" customHeight="1">
      <c r="B806" s="41" t="s">
        <v>674</v>
      </c>
      <c r="C806" s="30" t="s">
        <v>675</v>
      </c>
      <c r="D806" s="42" t="s">
        <v>45</v>
      </c>
      <c r="E806" s="30" t="s">
        <v>7</v>
      </c>
      <c r="F806" s="31">
        <v>8.0</v>
      </c>
      <c r="G806" s="31">
        <v>8.0</v>
      </c>
      <c r="H806" s="31">
        <v>4.0</v>
      </c>
      <c r="I806" s="32">
        <f t="shared" si="1"/>
        <v>0.5</v>
      </c>
      <c r="J806" s="31" t="str">
        <f>IF(I806 = "NA", "NA", IF(I806 = Summary!$F$6, "Equal", IF(I806&gt;Summary!$F$6, "Above", "Below")))</f>
        <v>Below</v>
      </c>
      <c r="K806" s="43">
        <f>IFERROR((I806 - Summary!$F$6)/$G$3, "NA")</f>
        <v>-1.17149848</v>
      </c>
    </row>
    <row r="807" ht="14.25" customHeight="1">
      <c r="B807" s="41" t="s">
        <v>54</v>
      </c>
      <c r="C807" s="30" t="s">
        <v>55</v>
      </c>
      <c r="D807" s="42" t="s">
        <v>56</v>
      </c>
      <c r="E807" s="30" t="s">
        <v>6</v>
      </c>
      <c r="F807" s="31">
        <v>8.0</v>
      </c>
      <c r="G807" s="31">
        <v>8.0</v>
      </c>
      <c r="H807" s="31">
        <v>4.0</v>
      </c>
      <c r="I807" s="32">
        <f t="shared" si="1"/>
        <v>0.5</v>
      </c>
      <c r="J807" s="32" t="str">
        <f>IF(I807 = "NA", "NA", IF(I807 = Summary!$F$5, "Equal", IF(I807&gt;Summary!$F$5, "Above", "Below")))</f>
        <v>Below</v>
      </c>
      <c r="K807" s="33">
        <f>IFERROR((I807 - Summary!$F$5)/$F$3, "NA")</f>
        <v>-1.741997084</v>
      </c>
      <c r="L807" s="61" t="str">
        <f>VLOOKUP(B807,'Rating data'!$B$3:$D$682,3, False)</f>
        <v>#N/A</v>
      </c>
    </row>
    <row r="808" ht="14.25" customHeight="1">
      <c r="B808" s="41" t="s">
        <v>676</v>
      </c>
      <c r="C808" s="30" t="s">
        <v>677</v>
      </c>
      <c r="D808" s="42" t="s">
        <v>72</v>
      </c>
      <c r="E808" s="30" t="s">
        <v>7</v>
      </c>
      <c r="F808" s="31">
        <v>2.0</v>
      </c>
      <c r="G808" s="31">
        <v>2.0</v>
      </c>
      <c r="H808" s="31">
        <v>1.0</v>
      </c>
      <c r="I808" s="32">
        <f t="shared" si="1"/>
        <v>0.5</v>
      </c>
      <c r="J808" s="31" t="str">
        <f>IF(I808 = "NA", "NA", IF(I808 = Summary!$F$6, "Equal", IF(I808&gt;Summary!$F$6, "Above", "Below")))</f>
        <v>Below</v>
      </c>
      <c r="K808" s="43">
        <f>IFERROR((I808 - Summary!$F$6)/$G$3, "NA")</f>
        <v>-1.17149848</v>
      </c>
    </row>
    <row r="809" ht="14.25" customHeight="1">
      <c r="B809" s="41" t="s">
        <v>1618</v>
      </c>
      <c r="C809" s="30" t="s">
        <v>1619</v>
      </c>
      <c r="D809" s="42" t="s">
        <v>72</v>
      </c>
      <c r="E809" s="30" t="s">
        <v>6</v>
      </c>
      <c r="F809" s="31">
        <v>70.0</v>
      </c>
      <c r="G809" s="31">
        <v>70.0</v>
      </c>
      <c r="H809" s="31">
        <v>35.0</v>
      </c>
      <c r="I809" s="32">
        <f t="shared" si="1"/>
        <v>0.5</v>
      </c>
      <c r="J809" s="32" t="str">
        <f>IF(I809 = "NA", "NA", IF(I809 = Summary!$F$5, "Equal", IF(I809&gt;Summary!$F$5, "Above", "Below")))</f>
        <v>Below</v>
      </c>
      <c r="K809" s="33">
        <f>IFERROR((I809 - Summary!$F$5)/$F$3, "NA")</f>
        <v>-1.741997084</v>
      </c>
      <c r="L809" s="61" t="str">
        <f>VLOOKUP(B809,'Rating data'!$B$3:$D$682,3, False)</f>
        <v>D</v>
      </c>
    </row>
    <row r="810" ht="14.25" customHeight="1">
      <c r="B810" s="41" t="s">
        <v>678</v>
      </c>
      <c r="C810" s="30" t="s">
        <v>679</v>
      </c>
      <c r="D810" s="42" t="s">
        <v>104</v>
      </c>
      <c r="E810" s="30" t="s">
        <v>7</v>
      </c>
      <c r="F810" s="31">
        <v>4.0</v>
      </c>
      <c r="G810" s="31">
        <v>4.0</v>
      </c>
      <c r="H810" s="31">
        <v>2.0</v>
      </c>
      <c r="I810" s="32">
        <f t="shared" si="1"/>
        <v>0.5</v>
      </c>
      <c r="J810" s="31" t="str">
        <f>IF(I810 = "NA", "NA", IF(I810 = Summary!$F$6, "Equal", IF(I810&gt;Summary!$F$6, "Above", "Below")))</f>
        <v>Below</v>
      </c>
      <c r="K810" s="44">
        <f>IFERROR((I810 - Summary!$F$6)/$G$3, "NA")</f>
        <v>-1.17149848</v>
      </c>
    </row>
    <row r="811" ht="14.25" customHeight="1">
      <c r="B811" s="41" t="s">
        <v>680</v>
      </c>
      <c r="C811" s="30" t="s">
        <v>681</v>
      </c>
      <c r="D811" s="42" t="s">
        <v>682</v>
      </c>
      <c r="E811" s="30" t="s">
        <v>7</v>
      </c>
      <c r="F811" s="31">
        <v>41.0</v>
      </c>
      <c r="G811" s="31">
        <v>41.0</v>
      </c>
      <c r="H811" s="31">
        <v>20.0</v>
      </c>
      <c r="I811" s="32">
        <f t="shared" si="1"/>
        <v>0.487804878</v>
      </c>
      <c r="J811" s="31" t="str">
        <f>IF(I811 = "NA", "NA", IF(I811 = Summary!$F$6, "Equal", IF(I811&gt;Summary!$F$6, "Above", "Below")))</f>
        <v>Below</v>
      </c>
      <c r="K811" s="44">
        <f>IFERROR((I811 - Summary!$F$6)/$G$3, "NA")</f>
        <v>-1.228853498</v>
      </c>
    </row>
    <row r="812" ht="14.25" customHeight="1">
      <c r="B812" s="41" t="s">
        <v>1620</v>
      </c>
      <c r="C812" s="30" t="s">
        <v>1621</v>
      </c>
      <c r="D812" s="42" t="s">
        <v>1452</v>
      </c>
      <c r="E812" s="30" t="s">
        <v>6</v>
      </c>
      <c r="F812" s="31">
        <v>41.0</v>
      </c>
      <c r="G812" s="31">
        <v>41.0</v>
      </c>
      <c r="H812" s="31">
        <v>20.0</v>
      </c>
      <c r="I812" s="32">
        <f t="shared" si="1"/>
        <v>0.487804878</v>
      </c>
      <c r="J812" s="32" t="str">
        <f>IF(I812 = "NA", "NA", IF(I812 = Summary!$F$5, "Equal", IF(I812&gt;Summary!$F$5, "Above", "Below")))</f>
        <v>Below</v>
      </c>
      <c r="K812" s="33">
        <f>IFERROR((I812 - Summary!$F$5)/$F$3, "NA")</f>
        <v>-1.819771297</v>
      </c>
      <c r="L812" s="61" t="str">
        <f>VLOOKUP(B812,'Rating data'!$B$3:$D$682,3, False)</f>
        <v>#N/A</v>
      </c>
    </row>
    <row r="813" ht="14.25" customHeight="1">
      <c r="B813" s="41" t="s">
        <v>1622</v>
      </c>
      <c r="C813" s="30" t="s">
        <v>1623</v>
      </c>
      <c r="D813" s="42" t="s">
        <v>435</v>
      </c>
      <c r="E813" s="30" t="s">
        <v>6</v>
      </c>
      <c r="F813" s="31">
        <v>37.0</v>
      </c>
      <c r="G813" s="31">
        <v>37.0</v>
      </c>
      <c r="H813" s="31">
        <v>18.0</v>
      </c>
      <c r="I813" s="32">
        <f t="shared" si="1"/>
        <v>0.4864864865</v>
      </c>
      <c r="J813" s="32" t="str">
        <f>IF(I813 = "NA", "NA", IF(I813 = Summary!$F$5, "Equal", IF(I813&gt;Summary!$F$5, "Above", "Below")))</f>
        <v>Below</v>
      </c>
      <c r="K813" s="33">
        <f>IFERROR((I813 - Summary!$F$5)/$F$3, "NA")</f>
        <v>-1.82817932</v>
      </c>
      <c r="L813" s="61" t="str">
        <f>VLOOKUP(B813,'Rating data'!$B$3:$D$682,3, False)</f>
        <v>#N/A</v>
      </c>
    </row>
    <row r="814" ht="14.25" customHeight="1">
      <c r="B814" s="41" t="s">
        <v>1624</v>
      </c>
      <c r="C814" s="30" t="s">
        <v>1625</v>
      </c>
      <c r="D814" s="42" t="s">
        <v>36</v>
      </c>
      <c r="E814" s="30" t="s">
        <v>6</v>
      </c>
      <c r="F814" s="31">
        <v>70.0</v>
      </c>
      <c r="G814" s="31">
        <v>70.0</v>
      </c>
      <c r="H814" s="31">
        <v>34.0</v>
      </c>
      <c r="I814" s="32">
        <f t="shared" si="1"/>
        <v>0.4857142857</v>
      </c>
      <c r="J814" s="32" t="str">
        <f>IF(I814 = "NA", "NA", IF(I814 = Summary!$F$5, "Equal", IF(I814&gt;Summary!$F$5, "Above", "Below")))</f>
        <v>Below</v>
      </c>
      <c r="K814" s="33">
        <f>IFERROR((I814 - Summary!$F$5)/$F$3, "NA")</f>
        <v>-1.833104019</v>
      </c>
      <c r="L814" s="61" t="str">
        <f>VLOOKUP(B814,'Rating data'!$B$3:$D$682,3, False)</f>
        <v>#N/A</v>
      </c>
    </row>
    <row r="815" ht="14.25" customHeight="1">
      <c r="B815" s="41" t="s">
        <v>1626</v>
      </c>
      <c r="C815" s="30" t="s">
        <v>1627</v>
      </c>
      <c r="D815" s="42" t="s">
        <v>56</v>
      </c>
      <c r="E815" s="30" t="s">
        <v>6</v>
      </c>
      <c r="F815" s="31">
        <v>97.0</v>
      </c>
      <c r="G815" s="31">
        <v>97.0</v>
      </c>
      <c r="H815" s="31">
        <v>47.0</v>
      </c>
      <c r="I815" s="32">
        <f t="shared" si="1"/>
        <v>0.4845360825</v>
      </c>
      <c r="J815" s="32" t="str">
        <f>IF(I815 = "NA", "NA", IF(I815 = Summary!$F$5, "Equal", IF(I815&gt;Summary!$F$5, "Above", "Below")))</f>
        <v>Below</v>
      </c>
      <c r="K815" s="45">
        <f>IFERROR((I815 - Summary!$F$5)/$F$3, "NA")</f>
        <v>-1.840617993</v>
      </c>
      <c r="L815" s="61" t="str">
        <f>VLOOKUP(B815,'Rating data'!$B$3:$D$682,3, False)</f>
        <v>#N/A</v>
      </c>
    </row>
    <row r="816" ht="14.25" customHeight="1">
      <c r="B816" s="41" t="s">
        <v>1229</v>
      </c>
      <c r="C816" s="30" t="s">
        <v>1230</v>
      </c>
      <c r="D816" s="42" t="s">
        <v>482</v>
      </c>
      <c r="E816" s="30" t="s">
        <v>6</v>
      </c>
      <c r="F816" s="31">
        <v>242.0</v>
      </c>
      <c r="G816" s="31">
        <v>242.0</v>
      </c>
      <c r="H816" s="31">
        <v>117.0</v>
      </c>
      <c r="I816" s="32">
        <f t="shared" si="1"/>
        <v>0.4834710744</v>
      </c>
      <c r="J816" s="32" t="str">
        <f>IF(I816 = "NA", "NA", IF(I816 = Summary!$F$5, "Equal", IF(I816&gt;Summary!$F$5, "Above", "Below")))</f>
        <v>Below</v>
      </c>
      <c r="K816" s="45">
        <f>IFERROR((I816 - Summary!$F$5)/$F$3, "NA")</f>
        <v>-1.847410067</v>
      </c>
      <c r="L816" s="61" t="str">
        <f>VLOOKUP(B816,'Rating data'!$B$3:$D$682,3, False)</f>
        <v>C</v>
      </c>
    </row>
    <row r="817" ht="14.25" customHeight="1">
      <c r="B817" s="41" t="s">
        <v>1205</v>
      </c>
      <c r="C817" s="30" t="s">
        <v>1206</v>
      </c>
      <c r="D817" s="42" t="s">
        <v>72</v>
      </c>
      <c r="E817" s="30" t="s">
        <v>6</v>
      </c>
      <c r="F817" s="31">
        <v>241.0</v>
      </c>
      <c r="G817" s="31">
        <v>241.0</v>
      </c>
      <c r="H817" s="31">
        <v>116.0</v>
      </c>
      <c r="I817" s="32">
        <f t="shared" si="1"/>
        <v>0.4813278008</v>
      </c>
      <c r="J817" s="32" t="str">
        <f>IF(I817 = "NA", "NA", IF(I817 = Summary!$F$5, "Equal", IF(I817&gt;Summary!$F$5, "Above", "Below")))</f>
        <v>Below</v>
      </c>
      <c r="K817" s="45">
        <f>IFERROR((I817 - Summary!$F$5)/$F$3, "NA")</f>
        <v>-1.861078763</v>
      </c>
      <c r="L817" s="61" t="str">
        <f>VLOOKUP(B817,'Rating data'!$B$3:$D$682,3, False)</f>
        <v>C</v>
      </c>
    </row>
    <row r="818" ht="14.25" customHeight="1">
      <c r="B818" s="41" t="s">
        <v>683</v>
      </c>
      <c r="C818" s="30" t="s">
        <v>684</v>
      </c>
      <c r="D818" s="42" t="s">
        <v>304</v>
      </c>
      <c r="E818" s="30" t="s">
        <v>7</v>
      </c>
      <c r="F818" s="31">
        <v>77.0</v>
      </c>
      <c r="G818" s="31">
        <v>77.0</v>
      </c>
      <c r="H818" s="31">
        <v>37.0</v>
      </c>
      <c r="I818" s="32">
        <f t="shared" si="1"/>
        <v>0.4805194805</v>
      </c>
      <c r="J818" s="31" t="str">
        <f>IF(I818 = "NA", "NA", IF(I818 = Summary!$F$6, "Equal", IF(I818&gt;Summary!$F$6, "Above", "Below")))</f>
        <v>Below</v>
      </c>
      <c r="K818" s="44">
        <f>IFERROR((I818 - Summary!$F$6)/$G$3, "NA")</f>
        <v>-1.263117535</v>
      </c>
    </row>
    <row r="819" ht="14.25" customHeight="1">
      <c r="B819" s="41" t="s">
        <v>1628</v>
      </c>
      <c r="C819" s="30" t="s">
        <v>1629</v>
      </c>
      <c r="D819" s="42" t="s">
        <v>39</v>
      </c>
      <c r="E819" s="30" t="s">
        <v>6</v>
      </c>
      <c r="F819" s="31">
        <v>46.0</v>
      </c>
      <c r="G819" s="31">
        <v>46.0</v>
      </c>
      <c r="H819" s="31">
        <v>22.0</v>
      </c>
      <c r="I819" s="32">
        <f t="shared" si="1"/>
        <v>0.4782608696</v>
      </c>
      <c r="J819" s="32" t="str">
        <f>IF(I819 = "NA", "NA", IF(I819 = Summary!$F$5, "Equal", IF(I819&gt;Summary!$F$5, "Above", "Below")))</f>
        <v>Below</v>
      </c>
      <c r="K819" s="45">
        <f>IFERROR((I819 - Summary!$F$5)/$F$3, "NA")</f>
        <v>-1.880638072</v>
      </c>
      <c r="L819" s="61" t="str">
        <f>VLOOKUP(B819,'Rating data'!$B$3:$D$682,3, False)</f>
        <v>#N/A</v>
      </c>
    </row>
    <row r="820" ht="14.25" customHeight="1">
      <c r="B820" s="41" t="s">
        <v>685</v>
      </c>
      <c r="C820" s="30" t="s">
        <v>686</v>
      </c>
      <c r="D820" s="42" t="s">
        <v>31</v>
      </c>
      <c r="E820" s="30" t="s">
        <v>7</v>
      </c>
      <c r="F820" s="31">
        <v>40.0</v>
      </c>
      <c r="G820" s="31">
        <v>40.0</v>
      </c>
      <c r="H820" s="31">
        <v>19.0</v>
      </c>
      <c r="I820" s="32">
        <f t="shared" si="1"/>
        <v>0.475</v>
      </c>
      <c r="J820" s="31" t="str">
        <f>IF(I820 = "NA", "NA", IF(I820 = Summary!$F$6, "Equal", IF(I820&gt;Summary!$F$6, "Above", "Below")))</f>
        <v>Below</v>
      </c>
      <c r="K820" s="43">
        <f>IFERROR((I820 - Summary!$F$6)/$G$3, "NA")</f>
        <v>-1.289076268</v>
      </c>
    </row>
    <row r="821" ht="14.25" customHeight="1">
      <c r="B821" s="41" t="s">
        <v>34</v>
      </c>
      <c r="C821" s="30" t="s">
        <v>35</v>
      </c>
      <c r="D821" s="42" t="s">
        <v>36</v>
      </c>
      <c r="E821" s="30" t="s">
        <v>6</v>
      </c>
      <c r="F821" s="31">
        <v>70.0</v>
      </c>
      <c r="G821" s="31">
        <v>70.0</v>
      </c>
      <c r="H821" s="31">
        <v>33.0</v>
      </c>
      <c r="I821" s="32">
        <f t="shared" si="1"/>
        <v>0.4714285714</v>
      </c>
      <c r="J821" s="32" t="str">
        <f>IF(I821 = "NA", "NA", IF(I821 = Summary!$F$5, "Equal", IF(I821&gt;Summary!$F$5, "Above", "Below")))</f>
        <v>Below</v>
      </c>
      <c r="K821" s="33">
        <f>IFERROR((I821 - Summary!$F$5)/$F$3, "NA")</f>
        <v>-1.924210954</v>
      </c>
      <c r="L821" s="61" t="str">
        <f>VLOOKUP(B821,'Rating data'!$B$3:$D$682,3, False)</f>
        <v>#N/A</v>
      </c>
    </row>
    <row r="822" ht="14.25" customHeight="1">
      <c r="B822" s="41" t="s">
        <v>687</v>
      </c>
      <c r="C822" s="30" t="s">
        <v>688</v>
      </c>
      <c r="D822" s="42" t="s">
        <v>36</v>
      </c>
      <c r="E822" s="30" t="s">
        <v>7</v>
      </c>
      <c r="F822" s="31">
        <v>15.0</v>
      </c>
      <c r="G822" s="31">
        <v>15.0</v>
      </c>
      <c r="H822" s="31">
        <v>7.0</v>
      </c>
      <c r="I822" s="32">
        <f t="shared" si="1"/>
        <v>0.4666666667</v>
      </c>
      <c r="J822" s="31" t="str">
        <f>IF(I822 = "NA", "NA", IF(I822 = Summary!$F$6, "Equal", IF(I822&gt;Summary!$F$6, "Above", "Below")))</f>
        <v>Below</v>
      </c>
      <c r="K822" s="44">
        <f>IFERROR((I822 - Summary!$F$6)/$G$3, "NA")</f>
        <v>-1.328268864</v>
      </c>
    </row>
    <row r="823" ht="14.25" customHeight="1">
      <c r="B823" s="41" t="s">
        <v>1630</v>
      </c>
      <c r="C823" s="30" t="s">
        <v>1631</v>
      </c>
      <c r="D823" s="42" t="s">
        <v>504</v>
      </c>
      <c r="E823" s="30" t="s">
        <v>6</v>
      </c>
      <c r="F823" s="31">
        <v>60.0</v>
      </c>
      <c r="G823" s="31">
        <v>60.0</v>
      </c>
      <c r="H823" s="31">
        <v>28.0</v>
      </c>
      <c r="I823" s="32">
        <f t="shared" si="1"/>
        <v>0.4666666667</v>
      </c>
      <c r="J823" s="32" t="str">
        <f>IF(I823 = "NA", "NA", IF(I823 = Summary!$F$5, "Equal", IF(I823&gt;Summary!$F$5, "Above", "Below")))</f>
        <v>Below</v>
      </c>
      <c r="K823" s="45">
        <f>IFERROR((I823 - Summary!$F$5)/$F$3, "NA")</f>
        <v>-1.954579933</v>
      </c>
      <c r="L823" s="61" t="str">
        <f>VLOOKUP(B823,'Rating data'!$B$3:$D$682,3, False)</f>
        <v>#N/A</v>
      </c>
    </row>
    <row r="824" ht="14.25" customHeight="1">
      <c r="B824" s="41" t="s">
        <v>689</v>
      </c>
      <c r="C824" s="30" t="s">
        <v>690</v>
      </c>
      <c r="D824" s="42" t="s">
        <v>72</v>
      </c>
      <c r="E824" s="30" t="s">
        <v>7</v>
      </c>
      <c r="F824" s="31">
        <v>28.0</v>
      </c>
      <c r="G824" s="31">
        <v>28.0</v>
      </c>
      <c r="H824" s="31">
        <v>13.0</v>
      </c>
      <c r="I824" s="32">
        <f t="shared" si="1"/>
        <v>0.4642857143</v>
      </c>
      <c r="J824" s="31" t="str">
        <f>IF(I824 = "NA", "NA", IF(I824 = Summary!$F$6, "Equal", IF(I824&gt;Summary!$F$6, "Above", "Below")))</f>
        <v>Below</v>
      </c>
      <c r="K824" s="44">
        <f>IFERROR((I824 - Summary!$F$6)/$G$3, "NA")</f>
        <v>-1.339466748</v>
      </c>
    </row>
    <row r="825" ht="14.25" customHeight="1">
      <c r="B825" s="41" t="s">
        <v>691</v>
      </c>
      <c r="C825" s="30" t="s">
        <v>692</v>
      </c>
      <c r="D825" s="42" t="s">
        <v>67</v>
      </c>
      <c r="E825" s="30" t="s">
        <v>7</v>
      </c>
      <c r="F825" s="31">
        <v>65.0</v>
      </c>
      <c r="G825" s="31">
        <v>65.0</v>
      </c>
      <c r="H825" s="31">
        <v>30.0</v>
      </c>
      <c r="I825" s="32">
        <f t="shared" si="1"/>
        <v>0.4615384615</v>
      </c>
      <c r="J825" s="31" t="str">
        <f>IF(I825 = "NA", "NA", IF(I825 = Summary!$F$6, "Equal", IF(I825&gt;Summary!$F$6, "Above", "Below")))</f>
        <v>Below</v>
      </c>
      <c r="K825" s="44">
        <f>IFERROR((I825 - Summary!$F$6)/$G$3, "NA")</f>
        <v>-1.352387384</v>
      </c>
    </row>
    <row r="826" ht="14.25" customHeight="1">
      <c r="B826" s="41" t="s">
        <v>1632</v>
      </c>
      <c r="C826" s="30" t="s">
        <v>1633</v>
      </c>
      <c r="D826" s="42" t="s">
        <v>86</v>
      </c>
      <c r="E826" s="30" t="s">
        <v>6</v>
      </c>
      <c r="F826" s="31">
        <v>39.0</v>
      </c>
      <c r="G826" s="31">
        <v>39.0</v>
      </c>
      <c r="H826" s="31">
        <v>18.0</v>
      </c>
      <c r="I826" s="32">
        <f t="shared" si="1"/>
        <v>0.4615384615</v>
      </c>
      <c r="J826" s="32" t="str">
        <f>IF(I826 = "NA", "NA", IF(I826 = Summary!$F$5, "Equal", IF(I826&gt;Summary!$F$5, "Above", "Below")))</f>
        <v>Below</v>
      </c>
      <c r="K826" s="45">
        <f>IFERROR((I826 - Summary!$F$5)/$F$3, "NA")</f>
        <v>-1.987284986</v>
      </c>
      <c r="L826" s="61" t="str">
        <f>VLOOKUP(B826,'Rating data'!$B$3:$D$682,3, False)</f>
        <v>#N/A</v>
      </c>
    </row>
    <row r="827" ht="14.25" customHeight="1">
      <c r="B827" s="41" t="s">
        <v>693</v>
      </c>
      <c r="C827" s="30" t="s">
        <v>694</v>
      </c>
      <c r="D827" s="42" t="s">
        <v>695</v>
      </c>
      <c r="E827" s="30" t="s">
        <v>7</v>
      </c>
      <c r="F827" s="31">
        <v>90.0</v>
      </c>
      <c r="G827" s="31">
        <v>90.0</v>
      </c>
      <c r="H827" s="31">
        <v>41.0</v>
      </c>
      <c r="I827" s="32">
        <f t="shared" si="1"/>
        <v>0.4555555556</v>
      </c>
      <c r="J827" s="31" t="str">
        <f>IF(I827 = "NA", "NA", IF(I827 = Summary!$F$6, "Equal", IF(I827&gt;Summary!$F$6, "Above", "Below")))</f>
        <v>Below</v>
      </c>
      <c r="K827" s="44">
        <f>IFERROR((I827 - Summary!$F$6)/$G$3, "NA")</f>
        <v>-1.380525658</v>
      </c>
    </row>
    <row r="828" ht="14.25" customHeight="1">
      <c r="B828" s="41" t="s">
        <v>1634</v>
      </c>
      <c r="C828" s="30" t="s">
        <v>1635</v>
      </c>
      <c r="D828" s="42" t="s">
        <v>92</v>
      </c>
      <c r="E828" s="30" t="s">
        <v>6</v>
      </c>
      <c r="F828" s="31">
        <v>55.0</v>
      </c>
      <c r="G828" s="31">
        <v>55.0</v>
      </c>
      <c r="H828" s="31">
        <v>25.0</v>
      </c>
      <c r="I828" s="32">
        <f t="shared" si="1"/>
        <v>0.4545454545</v>
      </c>
      <c r="J828" s="32" t="str">
        <f>IF(I828 = "NA", "NA", IF(I828 = Summary!$F$5, "Equal", IF(I828&gt;Summary!$F$5, "Above", "Below")))</f>
        <v>Below</v>
      </c>
      <c r="K828" s="33">
        <f>IFERROR((I828 - Summary!$F$5)/$F$3, "NA")</f>
        <v>-2.031882787</v>
      </c>
      <c r="L828" s="61" t="str">
        <f>VLOOKUP(B828,'Rating data'!$B$3:$D$682,3, False)</f>
        <v>#N/A</v>
      </c>
    </row>
    <row r="829" ht="14.25" customHeight="1">
      <c r="B829" s="41" t="s">
        <v>696</v>
      </c>
      <c r="C829" s="30" t="s">
        <v>697</v>
      </c>
      <c r="D829" s="42" t="s">
        <v>83</v>
      </c>
      <c r="E829" s="30" t="s">
        <v>7</v>
      </c>
      <c r="F829" s="31">
        <v>31.0</v>
      </c>
      <c r="G829" s="31">
        <v>31.0</v>
      </c>
      <c r="H829" s="31">
        <v>14.0</v>
      </c>
      <c r="I829" s="32">
        <f t="shared" si="1"/>
        <v>0.4516129032</v>
      </c>
      <c r="J829" s="31" t="str">
        <f>IF(I829 = "NA", "NA", IF(I829 = Summary!$F$6, "Equal", IF(I829&gt;Summary!$F$6, "Above", "Below")))</f>
        <v>Below</v>
      </c>
      <c r="K829" s="44">
        <f>IFERROR((I829 - Summary!$F$6)/$G$3, "NA")</f>
        <v>-1.399068392</v>
      </c>
    </row>
    <row r="830" ht="14.25" customHeight="1">
      <c r="B830" s="41" t="s">
        <v>698</v>
      </c>
      <c r="C830" s="30" t="s">
        <v>699</v>
      </c>
      <c r="D830" s="42" t="s">
        <v>92</v>
      </c>
      <c r="E830" s="30" t="s">
        <v>7</v>
      </c>
      <c r="F830" s="31">
        <v>20.0</v>
      </c>
      <c r="G830" s="31">
        <v>20.0</v>
      </c>
      <c r="H830" s="31">
        <v>9.0</v>
      </c>
      <c r="I830" s="32">
        <f t="shared" si="1"/>
        <v>0.45</v>
      </c>
      <c r="J830" s="31" t="str">
        <f>IF(I830 = "NA", "NA", IF(I830 = Summary!$F$6, "Equal", IF(I830&gt;Summary!$F$6, "Above", "Below")))</f>
        <v>Below</v>
      </c>
      <c r="K830" s="43">
        <f>IFERROR((I830 - Summary!$F$6)/$G$3, "NA")</f>
        <v>-1.406654055</v>
      </c>
    </row>
    <row r="831" ht="14.25" customHeight="1">
      <c r="B831" s="41" t="s">
        <v>700</v>
      </c>
      <c r="C831" s="30" t="s">
        <v>701</v>
      </c>
      <c r="D831" s="42" t="s">
        <v>36</v>
      </c>
      <c r="E831" s="30" t="s">
        <v>7</v>
      </c>
      <c r="F831" s="31">
        <v>89.0</v>
      </c>
      <c r="G831" s="31">
        <v>89.0</v>
      </c>
      <c r="H831" s="31">
        <v>40.0</v>
      </c>
      <c r="I831" s="32">
        <f t="shared" si="1"/>
        <v>0.4494382022</v>
      </c>
      <c r="J831" s="31" t="str">
        <f>IF(I831 = "NA", "NA", IF(I831 = Summary!$F$6, "Equal", IF(I831&gt;Summary!$F$6, "Above", "Below")))</f>
        <v>Below</v>
      </c>
      <c r="K831" s="44">
        <f>IFERROR((I831 - Summary!$F$6)/$G$3, "NA")</f>
        <v>-1.409296253</v>
      </c>
    </row>
    <row r="832" ht="14.25" customHeight="1">
      <c r="B832" s="41" t="s">
        <v>702</v>
      </c>
      <c r="C832" s="30" t="s">
        <v>703</v>
      </c>
      <c r="D832" s="42" t="s">
        <v>77</v>
      </c>
      <c r="E832" s="30" t="s">
        <v>7</v>
      </c>
      <c r="F832" s="31">
        <v>18.0</v>
      </c>
      <c r="G832" s="31">
        <v>18.0</v>
      </c>
      <c r="H832" s="31">
        <v>8.0</v>
      </c>
      <c r="I832" s="32">
        <f t="shared" si="1"/>
        <v>0.4444444444</v>
      </c>
      <c r="J832" s="31" t="str">
        <f>IF(I832 = "NA", "NA", IF(I832 = Summary!$F$6, "Equal", IF(I832&gt;Summary!$F$6, "Above", "Below")))</f>
        <v>Below</v>
      </c>
      <c r="K832" s="43">
        <f>IFERROR((I832 - Summary!$F$6)/$G$3, "NA")</f>
        <v>-1.432782453</v>
      </c>
    </row>
    <row r="833" ht="14.25" customHeight="1">
      <c r="B833" s="41" t="s">
        <v>702</v>
      </c>
      <c r="C833" s="30" t="s">
        <v>703</v>
      </c>
      <c r="D833" s="42" t="s">
        <v>77</v>
      </c>
      <c r="E833" s="30" t="s">
        <v>6</v>
      </c>
      <c r="F833" s="31">
        <v>212.0</v>
      </c>
      <c r="G833" s="31">
        <v>212.0</v>
      </c>
      <c r="H833" s="31">
        <v>94.0</v>
      </c>
      <c r="I833" s="32">
        <f t="shared" si="1"/>
        <v>0.4433962264</v>
      </c>
      <c r="J833" s="32" t="str">
        <f>IF(I833 = "NA", "NA", IF(I833 = Summary!$F$5, "Equal", IF(I833&gt;Summary!$F$5, "Above", "Below")))</f>
        <v>Below</v>
      </c>
      <c r="K833" s="33">
        <f>IFERROR((I833 - Summary!$F$5)/$F$3, "NA")</f>
        <v>-2.102986827</v>
      </c>
      <c r="L833" s="61" t="str">
        <f>VLOOKUP(B833,'Rating data'!$B$3:$D$682,3, False)</f>
        <v>D</v>
      </c>
    </row>
    <row r="834" ht="14.25" customHeight="1">
      <c r="B834" s="41" t="s">
        <v>1636</v>
      </c>
      <c r="C834" s="30" t="s">
        <v>1637</v>
      </c>
      <c r="D834" s="42" t="s">
        <v>682</v>
      </c>
      <c r="E834" s="30" t="s">
        <v>6</v>
      </c>
      <c r="F834" s="31">
        <v>77.0</v>
      </c>
      <c r="G834" s="31">
        <v>77.0</v>
      </c>
      <c r="H834" s="31">
        <v>34.0</v>
      </c>
      <c r="I834" s="32">
        <f t="shared" si="1"/>
        <v>0.4415584416</v>
      </c>
      <c r="J834" s="32" t="str">
        <f>IF(I834 = "NA", "NA", IF(I834 = Summary!$F$5, "Equal", IF(I834&gt;Summary!$F$5, "Above", "Below")))</f>
        <v>Below</v>
      </c>
      <c r="K834" s="33">
        <f>IFERROR((I834 - Summary!$F$5)/$F$3, "NA")</f>
        <v>-2.114707274</v>
      </c>
      <c r="L834" s="61" t="str">
        <f>VLOOKUP(B834,'Rating data'!$B$3:$D$682,3, False)</f>
        <v>#N/A</v>
      </c>
    </row>
    <row r="835" ht="14.25" customHeight="1">
      <c r="B835" s="41" t="s">
        <v>1638</v>
      </c>
      <c r="C835" s="30" t="s">
        <v>1639</v>
      </c>
      <c r="D835" s="42" t="s">
        <v>83</v>
      </c>
      <c r="E835" s="30" t="s">
        <v>6</v>
      </c>
      <c r="F835" s="31">
        <v>48.0</v>
      </c>
      <c r="G835" s="31">
        <v>48.0</v>
      </c>
      <c r="H835" s="31">
        <v>21.0</v>
      </c>
      <c r="I835" s="32">
        <f t="shared" si="1"/>
        <v>0.4375</v>
      </c>
      <c r="J835" s="32" t="str">
        <f>IF(I835 = "NA", "NA", IF(I835 = Summary!$F$5, "Equal", IF(I835&gt;Summary!$F$5, "Above", "Below")))</f>
        <v>Below</v>
      </c>
      <c r="K835" s="33">
        <f>IFERROR((I835 - Summary!$F$5)/$F$3, "NA")</f>
        <v>-2.140589926</v>
      </c>
      <c r="L835" s="61" t="str">
        <f>VLOOKUP(B835,'Rating data'!$B$3:$D$682,3, False)</f>
        <v>C</v>
      </c>
    </row>
    <row r="836" ht="14.25" customHeight="1">
      <c r="B836" s="41" t="s">
        <v>704</v>
      </c>
      <c r="C836" s="30" t="s">
        <v>705</v>
      </c>
      <c r="D836" s="42" t="s">
        <v>86</v>
      </c>
      <c r="E836" s="30" t="s">
        <v>7</v>
      </c>
      <c r="F836" s="31">
        <v>32.0</v>
      </c>
      <c r="G836" s="31">
        <v>32.0</v>
      </c>
      <c r="H836" s="31">
        <v>14.0</v>
      </c>
      <c r="I836" s="32">
        <f t="shared" si="1"/>
        <v>0.4375</v>
      </c>
      <c r="J836" s="31" t="str">
        <f>IF(I836 = "NA", "NA", IF(I836 = Summary!$F$6, "Equal", IF(I836&gt;Summary!$F$6, "Above", "Below")))</f>
        <v>Below</v>
      </c>
      <c r="K836" s="44">
        <f>IFERROR((I836 - Summary!$F$6)/$G$3, "NA")</f>
        <v>-1.465442949</v>
      </c>
    </row>
    <row r="837" ht="14.25" customHeight="1">
      <c r="B837" s="41" t="s">
        <v>1640</v>
      </c>
      <c r="C837" s="30" t="s">
        <v>1641</v>
      </c>
      <c r="D837" s="42" t="s">
        <v>36</v>
      </c>
      <c r="E837" s="30" t="s">
        <v>6</v>
      </c>
      <c r="F837" s="31">
        <v>23.0</v>
      </c>
      <c r="G837" s="31">
        <v>23.0</v>
      </c>
      <c r="H837" s="31">
        <v>10.0</v>
      </c>
      <c r="I837" s="32">
        <f t="shared" si="1"/>
        <v>0.4347826087</v>
      </c>
      <c r="J837" s="32" t="str">
        <f>IF(I837 = "NA", "NA", IF(I837 = Summary!$F$5, "Equal", IF(I837&gt;Summary!$F$5, "Above", "Below")))</f>
        <v>Below</v>
      </c>
      <c r="K837" s="33">
        <f>IFERROR((I837 - Summary!$F$5)/$F$3, "NA")</f>
        <v>-2.157920049</v>
      </c>
      <c r="L837" s="61" t="str">
        <f>VLOOKUP(B837,'Rating data'!$B$3:$D$682,3, False)</f>
        <v>#N/A</v>
      </c>
    </row>
    <row r="838" ht="14.25" customHeight="1">
      <c r="B838" s="41" t="s">
        <v>1642</v>
      </c>
      <c r="C838" s="30" t="s">
        <v>1643</v>
      </c>
      <c r="D838" s="42" t="s">
        <v>156</v>
      </c>
      <c r="E838" s="30" t="s">
        <v>6</v>
      </c>
      <c r="F838" s="31">
        <v>60.0</v>
      </c>
      <c r="G838" s="31">
        <v>60.0</v>
      </c>
      <c r="H838" s="31">
        <v>26.0</v>
      </c>
      <c r="I838" s="32">
        <f t="shared" si="1"/>
        <v>0.4333333333</v>
      </c>
      <c r="J838" s="32" t="str">
        <f>IF(I838 = "NA", "NA", IF(I838 = Summary!$F$5, "Equal", IF(I838&gt;Summary!$F$5, "Above", "Below")))</f>
        <v>Below</v>
      </c>
      <c r="K838" s="45">
        <f>IFERROR((I838 - Summary!$F$5)/$F$3, "NA")</f>
        <v>-2.167162782</v>
      </c>
      <c r="L838" s="61" t="str">
        <f>VLOOKUP(B838,'Rating data'!$B$3:$D$682,3, False)</f>
        <v>#N/A</v>
      </c>
    </row>
    <row r="839" ht="14.25" customHeight="1">
      <c r="B839" s="41" t="s">
        <v>706</v>
      </c>
      <c r="C839" s="30" t="s">
        <v>707</v>
      </c>
      <c r="D839" s="42" t="s">
        <v>708</v>
      </c>
      <c r="E839" s="30" t="s">
        <v>7</v>
      </c>
      <c r="F839" s="31">
        <v>7.0</v>
      </c>
      <c r="G839" s="31">
        <v>7.0</v>
      </c>
      <c r="H839" s="31">
        <v>3.0</v>
      </c>
      <c r="I839" s="32">
        <f t="shared" si="1"/>
        <v>0.4285714286</v>
      </c>
      <c r="J839" s="31" t="str">
        <f>IF(I839 = "NA", "NA", IF(I839 = Summary!$F$6, "Equal", IF(I839&gt;Summary!$F$6, "Above", "Below")))</f>
        <v>Below</v>
      </c>
      <c r="K839" s="43">
        <f>IFERROR((I839 - Summary!$F$6)/$G$3, "NA")</f>
        <v>-1.507435016</v>
      </c>
    </row>
    <row r="840" ht="14.25" customHeight="1">
      <c r="B840" s="41" t="s">
        <v>709</v>
      </c>
      <c r="C840" s="30" t="s">
        <v>710</v>
      </c>
      <c r="D840" s="42" t="s">
        <v>56</v>
      </c>
      <c r="E840" s="30" t="s">
        <v>7</v>
      </c>
      <c r="F840" s="31">
        <v>7.0</v>
      </c>
      <c r="G840" s="31">
        <v>7.0</v>
      </c>
      <c r="H840" s="31">
        <v>3.0</v>
      </c>
      <c r="I840" s="32">
        <f t="shared" si="1"/>
        <v>0.4285714286</v>
      </c>
      <c r="J840" s="31" t="str">
        <f>IF(I840 = "NA", "NA", IF(I840 = Summary!$F$6, "Equal", IF(I840&gt;Summary!$F$6, "Above", "Below")))</f>
        <v>Below</v>
      </c>
      <c r="K840" s="44">
        <f>IFERROR((I840 - Summary!$F$6)/$G$3, "NA")</f>
        <v>-1.507435016</v>
      </c>
    </row>
    <row r="841" ht="14.25" customHeight="1">
      <c r="B841" s="41" t="s">
        <v>711</v>
      </c>
      <c r="C841" s="30" t="s">
        <v>712</v>
      </c>
      <c r="D841" s="42" t="s">
        <v>80</v>
      </c>
      <c r="E841" s="30" t="s">
        <v>7</v>
      </c>
      <c r="F841" s="31">
        <v>7.0</v>
      </c>
      <c r="G841" s="31">
        <v>7.0</v>
      </c>
      <c r="H841" s="31">
        <v>3.0</v>
      </c>
      <c r="I841" s="32">
        <f t="shared" si="1"/>
        <v>0.4285714286</v>
      </c>
      <c r="J841" s="31" t="str">
        <f>IF(I841 = "NA", "NA", IF(I841 = Summary!$F$6, "Equal", IF(I841&gt;Summary!$F$6, "Above", "Below")))</f>
        <v>Below</v>
      </c>
      <c r="K841" s="44">
        <f>IFERROR((I841 - Summary!$F$6)/$G$3, "NA")</f>
        <v>-1.507435016</v>
      </c>
    </row>
    <row r="842" ht="14.25" customHeight="1">
      <c r="B842" s="41" t="s">
        <v>713</v>
      </c>
      <c r="C842" s="30" t="s">
        <v>714</v>
      </c>
      <c r="D842" s="42" t="s">
        <v>83</v>
      </c>
      <c r="E842" s="30" t="s">
        <v>7</v>
      </c>
      <c r="F842" s="31">
        <v>91.0</v>
      </c>
      <c r="G842" s="31">
        <v>91.0</v>
      </c>
      <c r="H842" s="31">
        <v>38.0</v>
      </c>
      <c r="I842" s="32">
        <f t="shared" si="1"/>
        <v>0.4175824176</v>
      </c>
      <c r="J842" s="31" t="str">
        <f>IF(I842 = "NA", "NA", IF(I842 = Summary!$F$6, "Equal", IF(I842&gt;Summary!$F$6, "Above", "Below")))</f>
        <v>Below</v>
      </c>
      <c r="K842" s="44">
        <f>IFERROR((I842 - Summary!$F$6)/$G$3, "NA")</f>
        <v>-1.55911756</v>
      </c>
    </row>
    <row r="843" ht="14.25" customHeight="1">
      <c r="B843" s="41" t="s">
        <v>1644</v>
      </c>
      <c r="C843" s="30" t="s">
        <v>1645</v>
      </c>
      <c r="D843" s="42" t="s">
        <v>72</v>
      </c>
      <c r="E843" s="30" t="s">
        <v>6</v>
      </c>
      <c r="F843" s="31">
        <v>12.0</v>
      </c>
      <c r="G843" s="31">
        <v>12.0</v>
      </c>
      <c r="H843" s="31">
        <v>5.0</v>
      </c>
      <c r="I843" s="32">
        <f t="shared" si="1"/>
        <v>0.4166666667</v>
      </c>
      <c r="J843" s="32" t="str">
        <f>IF(I843 = "NA", "NA", IF(I843 = Summary!$F$5, "Equal", IF(I843&gt;Summary!$F$5, "Above", "Below")))</f>
        <v>Below</v>
      </c>
      <c r="K843" s="45">
        <f>IFERROR((I843 - Summary!$F$5)/$F$3, "NA")</f>
        <v>-2.273454206</v>
      </c>
      <c r="L843" s="61" t="str">
        <f>VLOOKUP(B843,'Rating data'!$B$3:$D$682,3, False)</f>
        <v>#N/A</v>
      </c>
    </row>
    <row r="844" ht="14.25" customHeight="1">
      <c r="B844" s="41" t="s">
        <v>715</v>
      </c>
      <c r="C844" s="30" t="s">
        <v>716</v>
      </c>
      <c r="D844" s="42" t="s">
        <v>31</v>
      </c>
      <c r="E844" s="30" t="s">
        <v>7</v>
      </c>
      <c r="F844" s="31">
        <v>51.0</v>
      </c>
      <c r="G844" s="31">
        <v>51.0</v>
      </c>
      <c r="H844" s="31">
        <v>21.0</v>
      </c>
      <c r="I844" s="32">
        <f t="shared" si="1"/>
        <v>0.4117647059</v>
      </c>
      <c r="J844" s="31" t="str">
        <f>IF(I844 = "NA", "NA", IF(I844 = Summary!$F$6, "Equal", IF(I844&gt;Summary!$F$6, "Above", "Below")))</f>
        <v>Below</v>
      </c>
      <c r="K844" s="44">
        <f>IFERROR((I844 - Summary!$F$6)/$G$3, "NA")</f>
        <v>-1.586478907</v>
      </c>
    </row>
    <row r="845" ht="14.25" customHeight="1">
      <c r="B845" s="41" t="s">
        <v>717</v>
      </c>
      <c r="C845" s="30" t="s">
        <v>718</v>
      </c>
      <c r="D845" s="42" t="s">
        <v>719</v>
      </c>
      <c r="E845" s="30" t="s">
        <v>7</v>
      </c>
      <c r="F845" s="31">
        <v>22.0</v>
      </c>
      <c r="G845" s="31">
        <v>22.0</v>
      </c>
      <c r="H845" s="31">
        <v>9.0</v>
      </c>
      <c r="I845" s="32">
        <f t="shared" si="1"/>
        <v>0.4090909091</v>
      </c>
      <c r="J845" s="31" t="str">
        <f>IF(I845 = "NA", "NA", IF(I845 = Summary!$F$6, "Equal", IF(I845&gt;Summary!$F$6, "Above", "Below")))</f>
        <v>Below</v>
      </c>
      <c r="K845" s="44">
        <f>IFERROR((I845 - Summary!$F$6)/$G$3, "NA")</f>
        <v>-1.599054072</v>
      </c>
    </row>
    <row r="846" ht="14.25" customHeight="1">
      <c r="B846" s="41" t="s">
        <v>720</v>
      </c>
      <c r="C846" s="30" t="s">
        <v>721</v>
      </c>
      <c r="D846" s="42" t="s">
        <v>83</v>
      </c>
      <c r="E846" s="30" t="s">
        <v>7</v>
      </c>
      <c r="F846" s="31">
        <v>84.0</v>
      </c>
      <c r="G846" s="31">
        <v>84.0</v>
      </c>
      <c r="H846" s="31">
        <v>34.0</v>
      </c>
      <c r="I846" s="32">
        <f t="shared" si="1"/>
        <v>0.4047619048</v>
      </c>
      <c r="J846" s="31" t="str">
        <f>IF(I846 = "NA", "NA", IF(I846 = Summary!$F$6, "Equal", IF(I846&gt;Summary!$F$6, "Above", "Below")))</f>
        <v>Below</v>
      </c>
      <c r="K846" s="44">
        <f>IFERROR((I846 - Summary!$F$6)/$G$3, "NA")</f>
        <v>-1.619413862</v>
      </c>
    </row>
    <row r="847" ht="14.25" customHeight="1">
      <c r="B847" s="41" t="s">
        <v>1646</v>
      </c>
      <c r="C847" s="30" t="s">
        <v>1647</v>
      </c>
      <c r="D847" s="42" t="s">
        <v>104</v>
      </c>
      <c r="E847" s="30" t="s">
        <v>6</v>
      </c>
      <c r="F847" s="31">
        <v>97.0</v>
      </c>
      <c r="G847" s="31">
        <v>97.0</v>
      </c>
      <c r="H847" s="31">
        <v>39.0</v>
      </c>
      <c r="I847" s="32">
        <f t="shared" si="1"/>
        <v>0.4020618557</v>
      </c>
      <c r="J847" s="32" t="str">
        <f>IF(I847 = "NA", "NA", IF(I847 = Summary!$F$5, "Equal", IF(I847&gt;Summary!$F$5, "Above", "Below")))</f>
        <v>Below</v>
      </c>
      <c r="K847" s="33">
        <f>IFERROR((I847 - Summary!$F$5)/$F$3, "NA")</f>
        <v>-2.366596176</v>
      </c>
      <c r="L847" s="61" t="str">
        <f>VLOOKUP(B847,'Rating data'!$B$3:$D$682,3, False)</f>
        <v>#N/A</v>
      </c>
    </row>
    <row r="848" ht="14.25" customHeight="1">
      <c r="B848" s="41" t="s">
        <v>722</v>
      </c>
      <c r="C848" s="30" t="s">
        <v>723</v>
      </c>
      <c r="D848" s="42" t="s">
        <v>36</v>
      </c>
      <c r="E848" s="30" t="s">
        <v>7</v>
      </c>
      <c r="F848" s="31">
        <v>10.0</v>
      </c>
      <c r="G848" s="31">
        <v>10.0</v>
      </c>
      <c r="H848" s="31">
        <v>4.0</v>
      </c>
      <c r="I848" s="32">
        <f t="shared" si="1"/>
        <v>0.4</v>
      </c>
      <c r="J848" s="31" t="str">
        <f>IF(I848 = "NA", "NA", IF(I848 = Summary!$F$6, "Equal", IF(I848&gt;Summary!$F$6, "Above", "Below")))</f>
        <v>Below</v>
      </c>
      <c r="K848" s="44">
        <f>IFERROR((I848 - Summary!$F$6)/$G$3, "NA")</f>
        <v>-1.641809631</v>
      </c>
    </row>
    <row r="849" ht="14.25" customHeight="1">
      <c r="B849" s="41" t="s">
        <v>724</v>
      </c>
      <c r="C849" s="30" t="s">
        <v>725</v>
      </c>
      <c r="D849" s="42" t="s">
        <v>726</v>
      </c>
      <c r="E849" s="30" t="s">
        <v>7</v>
      </c>
      <c r="F849" s="31">
        <v>25.0</v>
      </c>
      <c r="G849" s="31">
        <v>25.0</v>
      </c>
      <c r="H849" s="31">
        <v>10.0</v>
      </c>
      <c r="I849" s="32">
        <f t="shared" si="1"/>
        <v>0.4</v>
      </c>
      <c r="J849" s="31" t="str">
        <f>IF(I849 = "NA", "NA", IF(I849 = Summary!$F$6, "Equal", IF(I849&gt;Summary!$F$6, "Above", "Below")))</f>
        <v>Below</v>
      </c>
      <c r="K849" s="44">
        <f>IFERROR((I849 - Summary!$F$6)/$G$3, "NA")</f>
        <v>-1.641809631</v>
      </c>
    </row>
    <row r="850" ht="14.25" customHeight="1">
      <c r="B850" s="41" t="s">
        <v>727</v>
      </c>
      <c r="C850" s="30" t="s">
        <v>728</v>
      </c>
      <c r="D850" s="42" t="s">
        <v>80</v>
      </c>
      <c r="E850" s="30" t="s">
        <v>7</v>
      </c>
      <c r="F850" s="31">
        <v>5.0</v>
      </c>
      <c r="G850" s="31">
        <v>5.0</v>
      </c>
      <c r="H850" s="31">
        <v>2.0</v>
      </c>
      <c r="I850" s="32">
        <f t="shared" si="1"/>
        <v>0.4</v>
      </c>
      <c r="J850" s="31" t="str">
        <f>IF(I850 = "NA", "NA", IF(I850 = Summary!$F$6, "Equal", IF(I850&gt;Summary!$F$6, "Above", "Below")))</f>
        <v>Below</v>
      </c>
      <c r="K850" s="44">
        <f>IFERROR((I850 - Summary!$F$6)/$G$3, "NA")</f>
        <v>-1.641809631</v>
      </c>
    </row>
    <row r="851" ht="14.25" customHeight="1">
      <c r="B851" s="41" t="s">
        <v>731</v>
      </c>
      <c r="C851" s="30" t="s">
        <v>732</v>
      </c>
      <c r="D851" s="42" t="s">
        <v>104</v>
      </c>
      <c r="E851" s="30" t="s">
        <v>6</v>
      </c>
      <c r="F851" s="31">
        <v>41.0</v>
      </c>
      <c r="G851" s="31">
        <v>41.0</v>
      </c>
      <c r="H851" s="31">
        <v>16.0</v>
      </c>
      <c r="I851" s="32">
        <f t="shared" si="1"/>
        <v>0.3902439024</v>
      </c>
      <c r="J851" s="32" t="str">
        <f>IF(I851 = "NA", "NA", IF(I851 = Summary!$F$5, "Equal", IF(I851&gt;Summary!$F$5, "Above", "Below")))</f>
        <v>Below</v>
      </c>
      <c r="K851" s="33">
        <f>IFERROR((I851 - Summary!$F$5)/$F$3, "NA")</f>
        <v>-2.441965001</v>
      </c>
      <c r="L851" s="61" t="str">
        <f>VLOOKUP(B851,'Rating data'!$B$3:$D$682,3, False)</f>
        <v>#N/A</v>
      </c>
    </row>
    <row r="852" ht="14.25" customHeight="1">
      <c r="B852" s="41" t="s">
        <v>1648</v>
      </c>
      <c r="C852" s="30" t="s">
        <v>1649</v>
      </c>
      <c r="D852" s="42" t="s">
        <v>67</v>
      </c>
      <c r="E852" s="30" t="s">
        <v>6</v>
      </c>
      <c r="F852" s="31">
        <v>36.0</v>
      </c>
      <c r="G852" s="31">
        <v>36.0</v>
      </c>
      <c r="H852" s="31">
        <v>14.0</v>
      </c>
      <c r="I852" s="32">
        <f t="shared" si="1"/>
        <v>0.3888888889</v>
      </c>
      <c r="J852" s="32" t="str">
        <f>IF(I852 = "NA", "NA", IF(I852 = Summary!$F$5, "Equal", IF(I852&gt;Summary!$F$5, "Above", "Below")))</f>
        <v>Below</v>
      </c>
      <c r="K852" s="45">
        <f>IFERROR((I852 - Summary!$F$5)/$F$3, "NA")</f>
        <v>-2.450606581</v>
      </c>
      <c r="L852" s="61" t="str">
        <f>VLOOKUP(B852,'Rating data'!$B$3:$D$682,3, False)</f>
        <v>#N/A</v>
      </c>
    </row>
    <row r="853" ht="14.25" customHeight="1">
      <c r="B853" s="41" t="s">
        <v>729</v>
      </c>
      <c r="C853" s="30" t="s">
        <v>730</v>
      </c>
      <c r="D853" s="42" t="s">
        <v>48</v>
      </c>
      <c r="E853" s="30" t="s">
        <v>7</v>
      </c>
      <c r="F853" s="31">
        <v>31.0</v>
      </c>
      <c r="G853" s="31">
        <v>31.0</v>
      </c>
      <c r="H853" s="31">
        <v>12.0</v>
      </c>
      <c r="I853" s="32">
        <f t="shared" si="1"/>
        <v>0.3870967742</v>
      </c>
      <c r="J853" s="31" t="str">
        <f>IF(I853 = "NA", "NA", IF(I853 = Summary!$F$6, "Equal", IF(I853&gt;Summary!$F$6, "Above", "Below")))</f>
        <v>Below</v>
      </c>
      <c r="K853" s="44">
        <f>IFERROR((I853 - Summary!$F$6)/$G$3, "NA")</f>
        <v>-1.702494941</v>
      </c>
    </row>
    <row r="854" ht="14.25" customHeight="1">
      <c r="B854" s="41" t="s">
        <v>1650</v>
      </c>
      <c r="C854" s="30" t="s">
        <v>1651</v>
      </c>
      <c r="D854" s="42" t="s">
        <v>39</v>
      </c>
      <c r="E854" s="30" t="s">
        <v>6</v>
      </c>
      <c r="F854" s="31">
        <v>57.0</v>
      </c>
      <c r="G854" s="31">
        <v>57.0</v>
      </c>
      <c r="H854" s="31">
        <v>22.0</v>
      </c>
      <c r="I854" s="32">
        <f t="shared" si="1"/>
        <v>0.3859649123</v>
      </c>
      <c r="J854" s="32" t="str">
        <f>IF(I854 = "NA", "NA", IF(I854 = Summary!$F$5, "Equal", IF(I854&gt;Summary!$F$5, "Above", "Below")))</f>
        <v>Below</v>
      </c>
      <c r="K854" s="45">
        <f>IFERROR((I854 - Summary!$F$5)/$F$3, "NA")</f>
        <v>-2.469254199</v>
      </c>
      <c r="L854" s="61" t="str">
        <f>VLOOKUP(B854,'Rating data'!$B$3:$D$682,3, False)</f>
        <v>#N/A</v>
      </c>
    </row>
    <row r="855" ht="14.25" customHeight="1">
      <c r="B855" s="41" t="s">
        <v>731</v>
      </c>
      <c r="C855" s="30" t="s">
        <v>732</v>
      </c>
      <c r="D855" s="42" t="s">
        <v>104</v>
      </c>
      <c r="E855" s="30" t="s">
        <v>7</v>
      </c>
      <c r="F855" s="31">
        <v>13.0</v>
      </c>
      <c r="G855" s="31">
        <v>13.0</v>
      </c>
      <c r="H855" s="31">
        <v>5.0</v>
      </c>
      <c r="I855" s="32">
        <f t="shared" si="1"/>
        <v>0.3846153846</v>
      </c>
      <c r="J855" s="31" t="str">
        <f>IF(I855 = "NA", "NA", IF(I855 = Summary!$F$6, "Equal", IF(I855&gt;Summary!$F$6, "Above", "Below")))</f>
        <v>Below</v>
      </c>
      <c r="K855" s="44">
        <f>IFERROR((I855 - Summary!$F$6)/$G$3, "NA")</f>
        <v>-1.714165193</v>
      </c>
    </row>
    <row r="856" ht="14.25" customHeight="1">
      <c r="B856" s="41" t="s">
        <v>733</v>
      </c>
      <c r="C856" s="30" t="s">
        <v>734</v>
      </c>
      <c r="D856" s="42" t="s">
        <v>67</v>
      </c>
      <c r="E856" s="30" t="s">
        <v>7</v>
      </c>
      <c r="F856" s="31">
        <v>150.0</v>
      </c>
      <c r="G856" s="31">
        <v>150.0</v>
      </c>
      <c r="H856" s="31">
        <v>57.0</v>
      </c>
      <c r="I856" s="32">
        <f t="shared" si="1"/>
        <v>0.38</v>
      </c>
      <c r="J856" s="31" t="str">
        <f>IF(I856 = "NA", "NA", IF(I856 = Summary!$F$6, "Equal", IF(I856&gt;Summary!$F$6, "Above", "Below")))</f>
        <v>Below</v>
      </c>
      <c r="K856" s="43">
        <f>IFERROR((I856 - Summary!$F$6)/$G$3, "NA")</f>
        <v>-1.735871861</v>
      </c>
    </row>
    <row r="857" ht="14.25" customHeight="1">
      <c r="B857" s="41" t="s">
        <v>1652</v>
      </c>
      <c r="C857" s="30" t="s">
        <v>1653</v>
      </c>
      <c r="D857" s="42" t="s">
        <v>104</v>
      </c>
      <c r="E857" s="30" t="s">
        <v>6</v>
      </c>
      <c r="F857" s="31">
        <v>47.0</v>
      </c>
      <c r="G857" s="31">
        <v>47.0</v>
      </c>
      <c r="H857" s="31">
        <v>17.0</v>
      </c>
      <c r="I857" s="32">
        <f t="shared" si="1"/>
        <v>0.3617021277</v>
      </c>
      <c r="J857" s="32" t="str">
        <f>IF(I857 = "NA", "NA", IF(I857 = Summary!$F$5, "Equal", IF(I857&gt;Summary!$F$5, "Above", "Below")))</f>
        <v>Below</v>
      </c>
      <c r="K857" s="45">
        <f>IFERROR((I857 - Summary!$F$5)/$F$3, "NA")</f>
        <v>-2.623989755</v>
      </c>
      <c r="L857" s="61" t="str">
        <f>VLOOKUP(B857,'Rating data'!$B$3:$D$682,3, False)</f>
        <v>#N/A</v>
      </c>
    </row>
    <row r="858" ht="14.25" customHeight="1">
      <c r="B858" s="41" t="s">
        <v>735</v>
      </c>
      <c r="C858" s="30" t="s">
        <v>736</v>
      </c>
      <c r="D858" s="42" t="s">
        <v>419</v>
      </c>
      <c r="E858" s="30" t="s">
        <v>7</v>
      </c>
      <c r="F858" s="31">
        <v>75.0</v>
      </c>
      <c r="G858" s="31">
        <v>75.0</v>
      </c>
      <c r="H858" s="31">
        <v>27.0</v>
      </c>
      <c r="I858" s="32">
        <f t="shared" si="1"/>
        <v>0.36</v>
      </c>
      <c r="J858" s="31" t="str">
        <f>IF(I858 = "NA", "NA", IF(I858 = Summary!$F$6, "Equal", IF(I858&gt;Summary!$F$6, "Above", "Below")))</f>
        <v>Below</v>
      </c>
      <c r="K858" s="44">
        <f>IFERROR((I858 - Summary!$F$6)/$G$3, "NA")</f>
        <v>-1.829934092</v>
      </c>
    </row>
    <row r="859" ht="14.25" customHeight="1">
      <c r="B859" s="41" t="s">
        <v>737</v>
      </c>
      <c r="C859" s="30" t="s">
        <v>738</v>
      </c>
      <c r="D859" s="42" t="s">
        <v>104</v>
      </c>
      <c r="E859" s="30" t="s">
        <v>7</v>
      </c>
      <c r="F859" s="31">
        <v>14.0</v>
      </c>
      <c r="G859" s="31">
        <v>14.0</v>
      </c>
      <c r="H859" s="31">
        <v>5.0</v>
      </c>
      <c r="I859" s="32">
        <f t="shared" si="1"/>
        <v>0.3571428571</v>
      </c>
      <c r="J859" s="31" t="str">
        <f>IF(I859 = "NA", "NA", IF(I859 = Summary!$F$6, "Equal", IF(I859&gt;Summary!$F$6, "Above", "Below")))</f>
        <v>Below</v>
      </c>
      <c r="K859" s="43">
        <f>IFERROR((I859 - Summary!$F$6)/$G$3, "NA")</f>
        <v>-1.843371553</v>
      </c>
    </row>
    <row r="860" ht="14.25" customHeight="1">
      <c r="B860" s="41" t="s">
        <v>600</v>
      </c>
      <c r="C860" s="30" t="s">
        <v>601</v>
      </c>
      <c r="D860" s="42" t="s">
        <v>262</v>
      </c>
      <c r="E860" s="30" t="s">
        <v>6</v>
      </c>
      <c r="F860" s="31">
        <v>90.0</v>
      </c>
      <c r="G860" s="31">
        <v>90.0</v>
      </c>
      <c r="H860" s="31">
        <v>32.0</v>
      </c>
      <c r="I860" s="32">
        <f t="shared" si="1"/>
        <v>0.3555555556</v>
      </c>
      <c r="J860" s="32" t="str">
        <f>IF(I860 = "NA", "NA", IF(I860 = Summary!$F$5, "Equal", IF(I860&gt;Summary!$F$5, "Above", "Below")))</f>
        <v>Below</v>
      </c>
      <c r="K860" s="33">
        <f>IFERROR((I860 - Summary!$F$5)/$F$3, "NA")</f>
        <v>-2.66318943</v>
      </c>
      <c r="L860" s="61" t="str">
        <f>VLOOKUP(B860,'Rating data'!$B$3:$D$682,3, False)</f>
        <v>#N/A</v>
      </c>
    </row>
    <row r="861" ht="14.25" customHeight="1">
      <c r="B861" s="41" t="s">
        <v>521</v>
      </c>
      <c r="C861" s="30" t="s">
        <v>522</v>
      </c>
      <c r="D861" s="42" t="s">
        <v>36</v>
      </c>
      <c r="E861" s="30" t="s">
        <v>6</v>
      </c>
      <c r="F861" s="31">
        <v>29.0</v>
      </c>
      <c r="G861" s="31">
        <v>29.0</v>
      </c>
      <c r="H861" s="31">
        <v>10.0</v>
      </c>
      <c r="I861" s="32">
        <f t="shared" si="1"/>
        <v>0.3448275862</v>
      </c>
      <c r="J861" s="32" t="str">
        <f>IF(I861 = "NA", "NA", IF(I861 = Summary!$F$5, "Equal", IF(I861&gt;Summary!$F$5, "Above", "Below")))</f>
        <v>Below</v>
      </c>
      <c r="K861" s="45">
        <f>IFERROR((I861 - Summary!$F$5)/$F$3, "NA")</f>
        <v>-2.731606898</v>
      </c>
      <c r="L861" s="61" t="str">
        <f>VLOOKUP(B861,'Rating data'!$B$3:$D$682,3, False)</f>
        <v>#N/A</v>
      </c>
    </row>
    <row r="862" ht="14.25" customHeight="1">
      <c r="B862" s="41" t="s">
        <v>739</v>
      </c>
      <c r="C862" s="30" t="s">
        <v>740</v>
      </c>
      <c r="D862" s="42" t="s">
        <v>330</v>
      </c>
      <c r="E862" s="30" t="s">
        <v>7</v>
      </c>
      <c r="F862" s="31">
        <v>3.0</v>
      </c>
      <c r="G862" s="31">
        <v>3.0</v>
      </c>
      <c r="H862" s="31">
        <v>1.0</v>
      </c>
      <c r="I862" s="32">
        <f t="shared" si="1"/>
        <v>0.3333333333</v>
      </c>
      <c r="J862" s="31" t="str">
        <f>IF(I862 = "NA", "NA", IF(I862 = Summary!$F$6, "Equal", IF(I862&gt;Summary!$F$6, "Above", "Below")))</f>
        <v>Below</v>
      </c>
      <c r="K862" s="43">
        <f>IFERROR((I862 - Summary!$F$6)/$G$3, "NA")</f>
        <v>-1.955350399</v>
      </c>
    </row>
    <row r="863" ht="14.25" customHeight="1">
      <c r="B863" s="41" t="s">
        <v>1654</v>
      </c>
      <c r="C863" s="30" t="s">
        <v>1655</v>
      </c>
      <c r="D863" s="42" t="s">
        <v>31</v>
      </c>
      <c r="E863" s="30" t="s">
        <v>6</v>
      </c>
      <c r="F863" s="31">
        <v>36.0</v>
      </c>
      <c r="G863" s="31">
        <v>36.0</v>
      </c>
      <c r="H863" s="31">
        <v>12.0</v>
      </c>
      <c r="I863" s="32">
        <f t="shared" si="1"/>
        <v>0.3333333333</v>
      </c>
      <c r="J863" s="32" t="str">
        <f>IF(I863 = "NA", "NA", IF(I863 = Summary!$F$5, "Equal", IF(I863&gt;Summary!$F$5, "Above", "Below")))</f>
        <v>Below</v>
      </c>
      <c r="K863" s="45">
        <f>IFERROR((I863 - Summary!$F$5)/$F$3, "NA")</f>
        <v>-2.804911329</v>
      </c>
      <c r="L863" s="61" t="str">
        <f>VLOOKUP(B863,'Rating data'!$B$3:$D$682,3, False)</f>
        <v>#N/A</v>
      </c>
    </row>
    <row r="864" ht="14.25" customHeight="1">
      <c r="B864" s="41" t="s">
        <v>741</v>
      </c>
      <c r="C864" s="30" t="s">
        <v>742</v>
      </c>
      <c r="D864" s="42" t="s">
        <v>36</v>
      </c>
      <c r="E864" s="30" t="s">
        <v>7</v>
      </c>
      <c r="F864" s="31">
        <v>3.0</v>
      </c>
      <c r="G864" s="31">
        <v>3.0</v>
      </c>
      <c r="H864" s="31">
        <v>1.0</v>
      </c>
      <c r="I864" s="32">
        <f t="shared" si="1"/>
        <v>0.3333333333</v>
      </c>
      <c r="J864" s="31" t="str">
        <f>IF(I864 = "NA", "NA", IF(I864 = Summary!$F$6, "Equal", IF(I864&gt;Summary!$F$6, "Above", "Below")))</f>
        <v>Below</v>
      </c>
      <c r="K864" s="44">
        <f>IFERROR((I864 - Summary!$F$6)/$G$3, "NA")</f>
        <v>-1.955350399</v>
      </c>
    </row>
    <row r="865" ht="14.25" customHeight="1">
      <c r="B865" s="41" t="s">
        <v>743</v>
      </c>
      <c r="C865" s="30" t="s">
        <v>744</v>
      </c>
      <c r="D865" s="42" t="s">
        <v>482</v>
      </c>
      <c r="E865" s="30" t="s">
        <v>7</v>
      </c>
      <c r="F865" s="31">
        <v>48.0</v>
      </c>
      <c r="G865" s="31">
        <v>48.0</v>
      </c>
      <c r="H865" s="31">
        <v>16.0</v>
      </c>
      <c r="I865" s="32">
        <f t="shared" si="1"/>
        <v>0.3333333333</v>
      </c>
      <c r="J865" s="31" t="str">
        <f>IF(I865 = "NA", "NA", IF(I865 = Summary!$F$6, "Equal", IF(I865&gt;Summary!$F$6, "Above", "Below")))</f>
        <v>Below</v>
      </c>
      <c r="K865" s="44">
        <f>IFERROR((I865 - Summary!$F$6)/$G$3, "NA")</f>
        <v>-1.955350399</v>
      </c>
    </row>
    <row r="866" ht="14.25" customHeight="1">
      <c r="B866" s="41" t="s">
        <v>745</v>
      </c>
      <c r="C866" s="30" t="s">
        <v>746</v>
      </c>
      <c r="D866" s="42" t="s">
        <v>110</v>
      </c>
      <c r="E866" s="30" t="s">
        <v>7</v>
      </c>
      <c r="F866" s="31">
        <v>3.0</v>
      </c>
      <c r="G866" s="31">
        <v>3.0</v>
      </c>
      <c r="H866" s="31">
        <v>1.0</v>
      </c>
      <c r="I866" s="32">
        <f t="shared" si="1"/>
        <v>0.3333333333</v>
      </c>
      <c r="J866" s="31" t="str">
        <f>IF(I866 = "NA", "NA", IF(I866 = Summary!$F$6, "Equal", IF(I866&gt;Summary!$F$6, "Above", "Below")))</f>
        <v>Below</v>
      </c>
      <c r="K866" s="44">
        <f>IFERROR((I866 - Summary!$F$6)/$G$3, "NA")</f>
        <v>-1.955350399</v>
      </c>
    </row>
    <row r="867" ht="14.25" customHeight="1">
      <c r="B867" s="41" t="s">
        <v>1263</v>
      </c>
      <c r="C867" s="30" t="s">
        <v>1264</v>
      </c>
      <c r="D867" s="42" t="s">
        <v>635</v>
      </c>
      <c r="E867" s="30" t="s">
        <v>6</v>
      </c>
      <c r="F867" s="31">
        <v>144.0</v>
      </c>
      <c r="G867" s="31">
        <v>144.0</v>
      </c>
      <c r="H867" s="31">
        <v>47.0</v>
      </c>
      <c r="I867" s="32">
        <f t="shared" si="1"/>
        <v>0.3263888889</v>
      </c>
      <c r="J867" s="32" t="str">
        <f>IF(I867 = "NA", "NA", IF(I867 = Summary!$F$5, "Equal", IF(I867&gt;Summary!$F$5, "Above", "Below")))</f>
        <v>Below</v>
      </c>
      <c r="K867" s="33">
        <f>IFERROR((I867 - Summary!$F$5)/$F$3, "NA")</f>
        <v>-2.849199423</v>
      </c>
      <c r="L867" s="61" t="str">
        <f>VLOOKUP(B867,'Rating data'!$B$3:$D$682,3, False)</f>
        <v>#N/A</v>
      </c>
    </row>
    <row r="868" ht="14.25" customHeight="1">
      <c r="B868" s="41" t="s">
        <v>747</v>
      </c>
      <c r="C868" s="30" t="s">
        <v>748</v>
      </c>
      <c r="D868" s="42" t="s">
        <v>149</v>
      </c>
      <c r="E868" s="30" t="s">
        <v>7</v>
      </c>
      <c r="F868" s="31">
        <v>40.0</v>
      </c>
      <c r="G868" s="31">
        <v>40.0</v>
      </c>
      <c r="H868" s="31">
        <v>13.0</v>
      </c>
      <c r="I868" s="32">
        <f t="shared" si="1"/>
        <v>0.325</v>
      </c>
      <c r="J868" s="31" t="str">
        <f>IF(I868 = "NA", "NA", IF(I868 = Summary!$F$6, "Equal", IF(I868&gt;Summary!$F$6, "Above", "Below")))</f>
        <v>Below</v>
      </c>
      <c r="K868" s="44">
        <f>IFERROR((I868 - Summary!$F$6)/$G$3, "NA")</f>
        <v>-1.994542994</v>
      </c>
    </row>
    <row r="869" ht="14.25" customHeight="1">
      <c r="B869" s="41" t="s">
        <v>678</v>
      </c>
      <c r="C869" s="30" t="s">
        <v>679</v>
      </c>
      <c r="D869" s="42" t="s">
        <v>104</v>
      </c>
      <c r="E869" s="30" t="s">
        <v>6</v>
      </c>
      <c r="F869" s="31">
        <v>90.0</v>
      </c>
      <c r="G869" s="31">
        <v>90.0</v>
      </c>
      <c r="H869" s="31">
        <v>29.0</v>
      </c>
      <c r="I869" s="32">
        <f t="shared" si="1"/>
        <v>0.3222222222</v>
      </c>
      <c r="J869" s="32" t="str">
        <f>IF(I869 = "NA", "NA", IF(I869 = Summary!$F$5, "Equal", IF(I869&gt;Summary!$F$5, "Above", "Below")))</f>
        <v>Below</v>
      </c>
      <c r="K869" s="45">
        <f>IFERROR((I869 - Summary!$F$5)/$F$3, "NA")</f>
        <v>-2.875772279</v>
      </c>
      <c r="L869" s="61" t="str">
        <f>VLOOKUP(B869,'Rating data'!$B$3:$D$682,3, False)</f>
        <v>#N/A</v>
      </c>
    </row>
    <row r="870" ht="14.25" customHeight="1">
      <c r="B870" s="41" t="s">
        <v>1656</v>
      </c>
      <c r="C870" s="30" t="s">
        <v>1657</v>
      </c>
      <c r="D870" s="42" t="s">
        <v>405</v>
      </c>
      <c r="E870" s="30" t="s">
        <v>6</v>
      </c>
      <c r="F870" s="31">
        <v>38.0</v>
      </c>
      <c r="G870" s="31">
        <v>38.0</v>
      </c>
      <c r="H870" s="31">
        <v>12.0</v>
      </c>
      <c r="I870" s="32">
        <f t="shared" si="1"/>
        <v>0.3157894737</v>
      </c>
      <c r="J870" s="32" t="str">
        <f>IF(I870 = "NA", "NA", IF(I870 = Summary!$F$5, "Equal", IF(I870&gt;Summary!$F$5, "Above", "Below")))</f>
        <v>Below</v>
      </c>
      <c r="K870" s="33">
        <f>IFERROR((I870 - Summary!$F$5)/$F$3, "NA")</f>
        <v>-2.916797039</v>
      </c>
      <c r="L870" s="61" t="str">
        <f>VLOOKUP(B870,'Rating data'!$B$3:$D$682,3, False)</f>
        <v>#N/A</v>
      </c>
    </row>
    <row r="871" ht="14.25" customHeight="1">
      <c r="B871" s="49" t="s">
        <v>759</v>
      </c>
      <c r="C871" s="37" t="s">
        <v>760</v>
      </c>
      <c r="D871" s="50" t="s">
        <v>504</v>
      </c>
      <c r="E871" s="30" t="s">
        <v>6</v>
      </c>
      <c r="F871" s="31">
        <v>157.0</v>
      </c>
      <c r="G871" s="31">
        <v>157.0</v>
      </c>
      <c r="H871" s="31">
        <v>49.0</v>
      </c>
      <c r="I871" s="32">
        <f t="shared" si="1"/>
        <v>0.3121019108</v>
      </c>
      <c r="J871" s="32" t="str">
        <f>IF(I871 = "NA", "NA", IF(I871 = Summary!$F$5, "Equal", IF(I871&gt;Summary!$F$5, "Above", "Below")))</f>
        <v>Below</v>
      </c>
      <c r="K871" s="33">
        <f>IFERROR((I871 - Summary!$F$5)/$F$3, "NA")</f>
        <v>-2.940314418</v>
      </c>
      <c r="L871" s="61" t="str">
        <f>VLOOKUP(B871,'Rating data'!$B$3:$D$682,3, False)</f>
        <v>B</v>
      </c>
    </row>
    <row r="872" ht="14.25" customHeight="1">
      <c r="B872" s="41" t="s">
        <v>749</v>
      </c>
      <c r="C872" s="30" t="s">
        <v>750</v>
      </c>
      <c r="D872" s="42" t="s">
        <v>83</v>
      </c>
      <c r="E872" s="30" t="s">
        <v>7</v>
      </c>
      <c r="F872" s="31">
        <v>285.0</v>
      </c>
      <c r="G872" s="31">
        <v>285.0</v>
      </c>
      <c r="H872" s="31">
        <v>83.0</v>
      </c>
      <c r="I872" s="32">
        <f t="shared" si="1"/>
        <v>0.2912280702</v>
      </c>
      <c r="J872" s="31" t="str">
        <f>IF(I872 = "NA", "NA", IF(I872 = Summary!$F$6, "Equal", IF(I872&gt;Summary!$F$6, "Above", "Below")))</f>
        <v>Below</v>
      </c>
      <c r="K872" s="44">
        <f>IFERROR((I872 - Summary!$F$6)/$G$3, "NA")</f>
        <v>-2.153376146</v>
      </c>
    </row>
    <row r="873" ht="14.25" customHeight="1">
      <c r="B873" s="41" t="s">
        <v>751</v>
      </c>
      <c r="C873" s="30" t="s">
        <v>752</v>
      </c>
      <c r="D873" s="42" t="s">
        <v>104</v>
      </c>
      <c r="E873" s="30" t="s">
        <v>7</v>
      </c>
      <c r="F873" s="31">
        <v>14.0</v>
      </c>
      <c r="G873" s="31">
        <v>14.0</v>
      </c>
      <c r="H873" s="31">
        <v>4.0</v>
      </c>
      <c r="I873" s="32">
        <f t="shared" si="1"/>
        <v>0.2857142857</v>
      </c>
      <c r="J873" s="31" t="str">
        <f>IF(I873 = "NA", "NA", IF(I873 = Summary!$F$6, "Equal", IF(I873&gt;Summary!$F$6, "Above", "Below")))</f>
        <v>Below</v>
      </c>
      <c r="K873" s="43">
        <f>IFERROR((I873 - Summary!$F$6)/$G$3, "NA")</f>
        <v>-2.17930809</v>
      </c>
    </row>
    <row r="874" ht="14.25" customHeight="1">
      <c r="B874" s="41" t="s">
        <v>753</v>
      </c>
      <c r="C874" s="30" t="s">
        <v>754</v>
      </c>
      <c r="D874" s="42" t="s">
        <v>67</v>
      </c>
      <c r="E874" s="30" t="s">
        <v>7</v>
      </c>
      <c r="F874" s="31">
        <v>25.0</v>
      </c>
      <c r="G874" s="31">
        <v>25.0</v>
      </c>
      <c r="H874" s="31">
        <v>7.0</v>
      </c>
      <c r="I874" s="32">
        <f t="shared" si="1"/>
        <v>0.28</v>
      </c>
      <c r="J874" s="31" t="str">
        <f>IF(I874 = "NA", "NA", IF(I874 = Summary!$F$6, "Equal", IF(I874&gt;Summary!$F$6, "Above", "Below")))</f>
        <v>Below</v>
      </c>
      <c r="K874" s="44">
        <f>IFERROR((I874 - Summary!$F$6)/$G$3, "NA")</f>
        <v>-2.206183013</v>
      </c>
    </row>
    <row r="875" ht="14.25" customHeight="1">
      <c r="B875" s="49" t="s">
        <v>1121</v>
      </c>
      <c r="C875" s="37" t="s">
        <v>1122</v>
      </c>
      <c r="D875" s="50" t="s">
        <v>67</v>
      </c>
      <c r="E875" s="30" t="s">
        <v>6</v>
      </c>
      <c r="F875" s="31">
        <v>125.0</v>
      </c>
      <c r="G875" s="31">
        <v>125.0</v>
      </c>
      <c r="H875" s="31">
        <v>33.0</v>
      </c>
      <c r="I875" s="32">
        <f t="shared" si="1"/>
        <v>0.264</v>
      </c>
      <c r="J875" s="32" t="str">
        <f>IF(I875 = "NA", "NA", IF(I875 = Summary!$F$5, "Equal", IF(I875&gt;Summary!$F$5, "Above", "Below")))</f>
        <v>Below</v>
      </c>
      <c r="K875" s="45">
        <f>IFERROR((I875 - Summary!$F$5)/$F$3, "NA")</f>
        <v>-3.247083655</v>
      </c>
      <c r="L875" s="61" t="str">
        <f>VLOOKUP(B875,'Rating data'!$B$3:$D$682,3, False)</f>
        <v>C</v>
      </c>
    </row>
    <row r="876" ht="14.25" customHeight="1">
      <c r="B876" s="41" t="s">
        <v>1658</v>
      </c>
      <c r="C876" s="30" t="s">
        <v>1659</v>
      </c>
      <c r="D876" s="42" t="s">
        <v>119</v>
      </c>
      <c r="E876" s="30" t="s">
        <v>6</v>
      </c>
      <c r="F876" s="31">
        <v>31.0</v>
      </c>
      <c r="G876" s="31">
        <v>31.0</v>
      </c>
      <c r="H876" s="31">
        <v>8.0</v>
      </c>
      <c r="I876" s="32">
        <f t="shared" si="1"/>
        <v>0.2580645161</v>
      </c>
      <c r="J876" s="32" t="str">
        <f>IF(I876 = "NA", "NA", IF(I876 = Summary!$F$5, "Equal", IF(I876&gt;Summary!$F$5, "Above", "Below")))</f>
        <v>Below</v>
      </c>
      <c r="K876" s="45">
        <f>IFERROR((I876 - Summary!$F$5)/$F$3, "NA")</f>
        <v>-3.284937117</v>
      </c>
      <c r="L876" s="61" t="str">
        <f>VLOOKUP(B876,'Rating data'!$B$3:$D$682,3, False)</f>
        <v>D</v>
      </c>
    </row>
    <row r="877" ht="14.25" customHeight="1">
      <c r="B877" s="49" t="s">
        <v>755</v>
      </c>
      <c r="C877" s="37" t="s">
        <v>756</v>
      </c>
      <c r="D877" s="50" t="s">
        <v>77</v>
      </c>
      <c r="E877" s="30" t="s">
        <v>7</v>
      </c>
      <c r="F877" s="31">
        <v>38.0</v>
      </c>
      <c r="G877" s="31">
        <v>38.0</v>
      </c>
      <c r="H877" s="31">
        <v>7.0</v>
      </c>
      <c r="I877" s="32">
        <f t="shared" si="1"/>
        <v>0.1842105263</v>
      </c>
      <c r="J877" s="31" t="str">
        <f>IF(I877 = "NA", "NA", IF(I877 = Summary!$F$6, "Equal", IF(I877&gt;Summary!$F$6, "Above", "Below")))</f>
        <v>Below</v>
      </c>
      <c r="K877" s="43">
        <f>IFERROR((I877 - Summary!$F$6)/$G$3, "NA")</f>
        <v>-2.656691589</v>
      </c>
    </row>
    <row r="878" ht="14.25" customHeight="1">
      <c r="B878" s="41" t="s">
        <v>1660</v>
      </c>
      <c r="C878" s="30" t="s">
        <v>1661</v>
      </c>
      <c r="D878" s="42" t="s">
        <v>101</v>
      </c>
      <c r="E878" s="30" t="s">
        <v>6</v>
      </c>
      <c r="F878" s="31">
        <v>38.0</v>
      </c>
      <c r="G878" s="31">
        <v>38.0</v>
      </c>
      <c r="H878" s="31">
        <v>7.0</v>
      </c>
      <c r="I878" s="32">
        <f t="shared" si="1"/>
        <v>0.1842105263</v>
      </c>
      <c r="J878" s="32" t="str">
        <f>IF(I878 = "NA", "NA", IF(I878 = Summary!$F$5, "Equal", IF(I878&gt;Summary!$F$5, "Above", "Below")))</f>
        <v>Below</v>
      </c>
      <c r="K878" s="33">
        <f>IFERROR((I878 - Summary!$F$5)/$F$3, "NA")</f>
        <v>-3.755939864</v>
      </c>
      <c r="L878" s="61" t="str">
        <f>VLOOKUP(B878,'Rating data'!$B$3:$D$682,3, False)</f>
        <v>#N/A</v>
      </c>
    </row>
    <row r="879" ht="14.25" customHeight="1">
      <c r="B879" s="41" t="s">
        <v>757</v>
      </c>
      <c r="C879" s="30" t="s">
        <v>758</v>
      </c>
      <c r="D879" s="42" t="s">
        <v>42</v>
      </c>
      <c r="E879" s="30" t="s">
        <v>7</v>
      </c>
      <c r="F879" s="31">
        <v>7.0</v>
      </c>
      <c r="G879" s="31">
        <v>7.0</v>
      </c>
      <c r="H879" s="31">
        <v>1.0</v>
      </c>
      <c r="I879" s="32">
        <f t="shared" si="1"/>
        <v>0.1428571429</v>
      </c>
      <c r="J879" s="31" t="str">
        <f>IF(I879 = "NA", "NA", IF(I879 = Summary!$F$6, "Equal", IF(I879&gt;Summary!$F$6, "Above", "Below")))</f>
        <v>Below</v>
      </c>
      <c r="K879" s="43">
        <f>IFERROR((I879 - Summary!$F$6)/$G$3, "NA")</f>
        <v>-2.851181163</v>
      </c>
    </row>
    <row r="880" ht="14.25" customHeight="1">
      <c r="B880" s="49" t="s">
        <v>759</v>
      </c>
      <c r="C880" s="37" t="s">
        <v>760</v>
      </c>
      <c r="D880" s="50" t="s">
        <v>504</v>
      </c>
      <c r="E880" s="30" t="s">
        <v>7</v>
      </c>
      <c r="F880" s="31">
        <v>15.0</v>
      </c>
      <c r="G880" s="31">
        <v>15.0</v>
      </c>
      <c r="H880" s="31">
        <v>1.0</v>
      </c>
      <c r="I880" s="32">
        <f t="shared" si="1"/>
        <v>0.06666666667</v>
      </c>
      <c r="J880" s="31" t="str">
        <f>IF(I880 = "NA", "NA", IF(I880 = Summary!$F$6, "Equal", IF(I880&gt;Summary!$F$6, "Above", "Below")))</f>
        <v>Below</v>
      </c>
      <c r="K880" s="44">
        <f>IFERROR((I880 - Summary!$F$6)/$G$3, "NA")</f>
        <v>-3.209513468</v>
      </c>
    </row>
    <row r="881" ht="14.25" customHeight="1">
      <c r="B881" s="49" t="s">
        <v>761</v>
      </c>
      <c r="C881" s="37" t="s">
        <v>762</v>
      </c>
      <c r="D881" s="50" t="s">
        <v>72</v>
      </c>
      <c r="E881" s="30" t="s">
        <v>7</v>
      </c>
      <c r="F881" s="31">
        <v>19.0</v>
      </c>
      <c r="G881" s="31">
        <v>19.0</v>
      </c>
      <c r="H881" s="31">
        <v>1.0</v>
      </c>
      <c r="I881" s="32">
        <f t="shared" si="1"/>
        <v>0.05263157895</v>
      </c>
      <c r="J881" s="31" t="str">
        <f>IF(I881 = "NA", "NA", IF(I881 = Summary!$F$6, "Equal", IF(I881&gt;Summary!$F$6, "Above", "Below")))</f>
        <v>Below</v>
      </c>
      <c r="K881" s="44">
        <f>IFERROR((I881 - Summary!$F$6)/$G$3, "NA")</f>
        <v>-3.275522051</v>
      </c>
    </row>
    <row r="882" ht="14.25" customHeight="1">
      <c r="B882" s="49" t="s">
        <v>763</v>
      </c>
      <c r="C882" s="37" t="s">
        <v>764</v>
      </c>
      <c r="D882" s="50" t="s">
        <v>72</v>
      </c>
      <c r="E882" s="30" t="s">
        <v>7</v>
      </c>
      <c r="F882" s="31">
        <v>45.0</v>
      </c>
      <c r="G882" s="31">
        <v>45.0</v>
      </c>
      <c r="H882" s="31">
        <v>2.0</v>
      </c>
      <c r="I882" s="32">
        <f t="shared" si="1"/>
        <v>0.04444444444</v>
      </c>
      <c r="J882" s="31" t="str">
        <f>IF(I882 = "NA", "NA", IF(I882 = Summary!$F$6, "Equal", IF(I882&gt;Summary!$F$6, "Above", "Below")))</f>
        <v>Below</v>
      </c>
      <c r="K882" s="43">
        <f>IFERROR((I882 - Summary!$F$6)/$G$3, "NA")</f>
        <v>-3.314027058</v>
      </c>
    </row>
    <row r="883" ht="14.25" customHeight="1">
      <c r="B883" s="41" t="s">
        <v>765</v>
      </c>
      <c r="C883" s="30" t="s">
        <v>766</v>
      </c>
      <c r="D883" s="42" t="s">
        <v>156</v>
      </c>
      <c r="E883" s="30" t="s">
        <v>7</v>
      </c>
      <c r="F883" s="31">
        <v>4.0</v>
      </c>
      <c r="G883" s="31">
        <v>4.0</v>
      </c>
      <c r="H883" s="31">
        <v>0.0</v>
      </c>
      <c r="I883" s="32">
        <f t="shared" si="1"/>
        <v>0</v>
      </c>
      <c r="J883" s="31" t="str">
        <f>IF(I883 = "NA", "NA", IF(I883 = Summary!$F$6, "Equal", IF(I883&gt;Summary!$F$6, "Above", "Below")))</f>
        <v>Below</v>
      </c>
      <c r="K883" s="44">
        <f>IFERROR((I883 - Summary!$F$6)/$G$3, "NA")</f>
        <v>-3.523054236</v>
      </c>
    </row>
    <row r="884" ht="14.25" customHeight="1">
      <c r="B884" s="41" t="s">
        <v>767</v>
      </c>
      <c r="C884" s="30" t="s">
        <v>768</v>
      </c>
      <c r="D884" s="42" t="s">
        <v>36</v>
      </c>
      <c r="E884" s="30" t="s">
        <v>7</v>
      </c>
      <c r="F884" s="31">
        <v>1.0</v>
      </c>
      <c r="G884" s="31">
        <v>1.0</v>
      </c>
      <c r="H884" s="31">
        <v>0.0</v>
      </c>
      <c r="I884" s="32">
        <f t="shared" si="1"/>
        <v>0</v>
      </c>
      <c r="J884" s="31" t="str">
        <f>IF(I884 = "NA", "NA", IF(I884 = Summary!$F$6, "Equal", IF(I884&gt;Summary!$F$6, "Above", "Below")))</f>
        <v>Below</v>
      </c>
      <c r="K884" s="43">
        <f>IFERROR((I884 - Summary!$F$6)/$G$3, "NA")</f>
        <v>-3.523054236</v>
      </c>
    </row>
    <row r="885" ht="14.25" customHeight="1">
      <c r="B885" s="41" t="s">
        <v>769</v>
      </c>
      <c r="C885" s="30" t="s">
        <v>770</v>
      </c>
      <c r="D885" s="42" t="s">
        <v>39</v>
      </c>
      <c r="E885" s="30" t="s">
        <v>7</v>
      </c>
      <c r="F885" s="31">
        <v>3.0</v>
      </c>
      <c r="G885" s="31">
        <v>3.0</v>
      </c>
      <c r="H885" s="31">
        <v>0.0</v>
      </c>
      <c r="I885" s="32">
        <f t="shared" si="1"/>
        <v>0</v>
      </c>
      <c r="J885" s="31" t="str">
        <f>IF(I885 = "NA", "NA", IF(I885 = Summary!$F$6, "Equal", IF(I885&gt;Summary!$F$6, "Above", "Below")))</f>
        <v>Below</v>
      </c>
      <c r="K885" s="44">
        <f>IFERROR((I885 - Summary!$F$6)/$G$3, "NA")</f>
        <v>-3.523054236</v>
      </c>
    </row>
    <row r="886" ht="14.25" customHeight="1">
      <c r="B886" s="41" t="s">
        <v>1662</v>
      </c>
      <c r="C886" s="30" t="s">
        <v>1663</v>
      </c>
      <c r="D886" s="42" t="s">
        <v>134</v>
      </c>
      <c r="E886" s="30" t="s">
        <v>6</v>
      </c>
      <c r="F886" s="31">
        <v>32.0</v>
      </c>
      <c r="G886" s="31">
        <v>32.0</v>
      </c>
      <c r="H886" s="31">
        <v>0.0</v>
      </c>
      <c r="I886" s="32">
        <f t="shared" si="1"/>
        <v>0</v>
      </c>
      <c r="J886" s="32" t="str">
        <f>IF(I886 = "NA", "NA", IF(I886 = Summary!$F$5, "Equal", IF(I886&gt;Summary!$F$5, "Above", "Below")))</f>
        <v>Below</v>
      </c>
      <c r="K886" s="33">
        <f>IFERROR((I886 - Summary!$F$5)/$F$3, "NA")</f>
        <v>-4.93073982</v>
      </c>
      <c r="L886" s="61" t="str">
        <f>VLOOKUP(B886,'Rating data'!$B$3:$D$682,3, False)</f>
        <v>#N/A</v>
      </c>
    </row>
    <row r="887" ht="14.25" customHeight="1">
      <c r="B887" s="41" t="s">
        <v>1195</v>
      </c>
      <c r="C887" s="30" t="s">
        <v>1196</v>
      </c>
      <c r="D887" s="42" t="s">
        <v>181</v>
      </c>
      <c r="E887" s="30" t="s">
        <v>6</v>
      </c>
      <c r="F887" s="31">
        <v>2.0</v>
      </c>
      <c r="G887" s="31">
        <v>2.0</v>
      </c>
      <c r="H887" s="31">
        <v>0.0</v>
      </c>
      <c r="I887" s="32">
        <f t="shared" si="1"/>
        <v>0</v>
      </c>
      <c r="J887" s="32" t="str">
        <f>IF(I887 = "NA", "NA", IF(I887 = Summary!$F$5, "Equal", IF(I887&gt;Summary!$F$5, "Above", "Below")))</f>
        <v>Below</v>
      </c>
      <c r="K887" s="33">
        <f>IFERROR((I887 - Summary!$F$5)/$F$3, "NA")</f>
        <v>-4.93073982</v>
      </c>
      <c r="L887" s="61" t="str">
        <f>VLOOKUP(B887,'Rating data'!$B$3:$D$682,3, False)</f>
        <v>#N/A</v>
      </c>
    </row>
    <row r="888" ht="14.25" customHeight="1">
      <c r="B888" s="41" t="s">
        <v>771</v>
      </c>
      <c r="C888" s="30" t="s">
        <v>772</v>
      </c>
      <c r="D888" s="42" t="s">
        <v>72</v>
      </c>
      <c r="E888" s="30" t="s">
        <v>7</v>
      </c>
      <c r="F888" s="31">
        <v>4.0</v>
      </c>
      <c r="G888" s="31">
        <v>4.0</v>
      </c>
      <c r="H888" s="31">
        <v>0.0</v>
      </c>
      <c r="I888" s="32">
        <f t="shared" si="1"/>
        <v>0</v>
      </c>
      <c r="J888" s="31" t="str">
        <f>IF(I888 = "NA", "NA", IF(I888 = Summary!$F$6, "Equal", IF(I888&gt;Summary!$F$6, "Above", "Below")))</f>
        <v>Below</v>
      </c>
      <c r="K888" s="43">
        <f>IFERROR((I888 - Summary!$F$6)/$G$3, "NA")</f>
        <v>-3.523054236</v>
      </c>
    </row>
    <row r="889" ht="14.25" customHeight="1">
      <c r="B889" s="41" t="s">
        <v>773</v>
      </c>
      <c r="C889" s="30" t="s">
        <v>774</v>
      </c>
      <c r="D889" s="42" t="s">
        <v>72</v>
      </c>
      <c r="E889" s="30" t="s">
        <v>7</v>
      </c>
      <c r="F889" s="31">
        <v>1.0</v>
      </c>
      <c r="G889" s="31">
        <v>1.0</v>
      </c>
      <c r="H889" s="31">
        <v>0.0</v>
      </c>
      <c r="I889" s="32">
        <f t="shared" si="1"/>
        <v>0</v>
      </c>
      <c r="J889" s="31" t="str">
        <f>IF(I889 = "NA", "NA", IF(I889 = Summary!$F$6, "Equal", IF(I889&gt;Summary!$F$6, "Above", "Below")))</f>
        <v>Below</v>
      </c>
      <c r="K889" s="43">
        <f>IFERROR((I889 - Summary!$F$6)/$G$3, "NA")</f>
        <v>-3.523054236</v>
      </c>
    </row>
    <row r="890" ht="14.25" customHeight="1">
      <c r="B890" s="41" t="s">
        <v>1664</v>
      </c>
      <c r="C890" s="30" t="s">
        <v>1665</v>
      </c>
      <c r="D890" s="42" t="s">
        <v>77</v>
      </c>
      <c r="E890" s="30" t="s">
        <v>6</v>
      </c>
      <c r="F890" s="31">
        <v>66.0</v>
      </c>
      <c r="G890" s="31">
        <v>66.0</v>
      </c>
      <c r="H890" s="31">
        <v>0.0</v>
      </c>
      <c r="I890" s="32">
        <f t="shared" si="1"/>
        <v>0</v>
      </c>
      <c r="J890" s="32" t="str">
        <f>IF(I890 = "NA", "NA", IF(I890 = Summary!$F$5, "Equal", IF(I890&gt;Summary!$F$5, "Above", "Below")))</f>
        <v>Below</v>
      </c>
      <c r="K890" s="33">
        <f>IFERROR((I890 - Summary!$F$5)/$F$3, "NA")</f>
        <v>-4.93073982</v>
      </c>
      <c r="L890" s="61" t="str">
        <f>VLOOKUP(B890,'Rating data'!$B$3:$D$682,3, False)</f>
        <v>#N/A</v>
      </c>
    </row>
    <row r="891" ht="14.25" customHeight="1">
      <c r="B891" s="41" t="s">
        <v>775</v>
      </c>
      <c r="C891" s="30" t="s">
        <v>776</v>
      </c>
      <c r="D891" s="42" t="s">
        <v>86</v>
      </c>
      <c r="E891" s="30" t="s">
        <v>7</v>
      </c>
      <c r="F891" s="31">
        <v>4.0</v>
      </c>
      <c r="G891" s="31">
        <v>4.0</v>
      </c>
      <c r="H891" s="31">
        <v>0.0</v>
      </c>
      <c r="I891" s="32">
        <f t="shared" si="1"/>
        <v>0</v>
      </c>
      <c r="J891" s="31" t="str">
        <f>IF(I891 = "NA", "NA", IF(I891 = Summary!$F$6, "Equal", IF(I891&gt;Summary!$F$6, "Above", "Below")))</f>
        <v>Below</v>
      </c>
      <c r="K891" s="44">
        <f>IFERROR((I891 - Summary!$F$6)/$G$3, "NA")</f>
        <v>-3.523054236</v>
      </c>
    </row>
    <row r="892" ht="14.25" customHeight="1">
      <c r="B892" s="15"/>
    </row>
    <row r="893" ht="14.25" customHeight="1">
      <c r="B893" s="15"/>
    </row>
  </sheetData>
  <autoFilter ref="$B$6:$L$891"/>
  <conditionalFormatting sqref="J7:J891">
    <cfRule type="containsText" dxfId="0" priority="1" operator="containsText" text="Above">
      <formula>NOT(ISERROR(SEARCH(("Above"),(J7))))</formula>
    </cfRule>
  </conditionalFormatting>
  <conditionalFormatting sqref="J7:J891">
    <cfRule type="containsText" dxfId="1" priority="2" operator="containsText" text="Below">
      <formula>NOT(ISERROR(SEARCH(("Below"),(J7))))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5.29"/>
    <col customWidth="1" min="3" max="3" width="67.57"/>
    <col customWidth="1" min="4" max="4" width="9.71"/>
    <col customWidth="1" min="5" max="5" width="9.86"/>
    <col customWidth="1" min="6" max="6" width="8.43"/>
    <col customWidth="1" min="7" max="7" width="15.0"/>
    <col customWidth="1" min="8" max="8" width="26.43"/>
    <col customWidth="1" min="9" max="9" width="17.29"/>
    <col customWidth="1" min="10" max="10" width="8.71"/>
  </cols>
  <sheetData>
    <row r="1" ht="14.25" customHeight="1"/>
    <row r="2" ht="46.5" customHeight="1">
      <c r="B2" s="85" t="s">
        <v>1666</v>
      </c>
      <c r="C2" s="17"/>
      <c r="D2" s="17"/>
      <c r="E2" s="17"/>
      <c r="F2" s="17"/>
      <c r="G2" s="17"/>
      <c r="H2" s="17"/>
      <c r="I2" s="17"/>
    </row>
    <row r="3" ht="14.25" customHeight="1">
      <c r="B3" s="86"/>
      <c r="C3" s="86"/>
      <c r="D3" s="86"/>
      <c r="E3" s="86"/>
      <c r="F3" s="86"/>
      <c r="G3" s="86"/>
      <c r="H3" s="86"/>
      <c r="I3" s="86"/>
    </row>
    <row r="4" ht="14.25" customHeight="1">
      <c r="B4" s="24" t="s">
        <v>1</v>
      </c>
      <c r="C4" s="25" t="s">
        <v>1667</v>
      </c>
      <c r="D4" s="25" t="s">
        <v>2</v>
      </c>
      <c r="E4" s="25" t="s">
        <v>3</v>
      </c>
      <c r="F4" s="25" t="s">
        <v>1668</v>
      </c>
      <c r="G4" s="25" t="s">
        <v>1669</v>
      </c>
      <c r="H4" s="26" t="s">
        <v>1670</v>
      </c>
      <c r="I4" s="26" t="s">
        <v>1671</v>
      </c>
    </row>
    <row r="5" ht="14.25" customHeight="1">
      <c r="B5" s="57"/>
      <c r="C5" s="57"/>
      <c r="D5" s="87"/>
      <c r="E5" s="87"/>
      <c r="F5" s="87"/>
      <c r="G5" s="88"/>
      <c r="H5" s="61"/>
      <c r="I5" s="89"/>
    </row>
    <row r="6" ht="14.25" customHeight="1">
      <c r="B6" s="57"/>
      <c r="C6" s="57"/>
      <c r="D6" s="87"/>
      <c r="E6" s="87"/>
      <c r="F6" s="87"/>
      <c r="G6" s="88"/>
      <c r="H6" s="61"/>
      <c r="I6" s="89"/>
    </row>
    <row r="7" ht="14.25" customHeight="1">
      <c r="B7" s="57"/>
      <c r="C7" s="57"/>
      <c r="D7" s="87"/>
      <c r="E7" s="87"/>
      <c r="F7" s="87"/>
      <c r="G7" s="88"/>
      <c r="H7" s="61"/>
      <c r="I7" s="89"/>
    </row>
    <row r="8" ht="14.25" customHeight="1">
      <c r="B8" s="57"/>
      <c r="C8" s="57"/>
      <c r="D8" s="87"/>
      <c r="E8" s="87"/>
      <c r="F8" s="87"/>
      <c r="G8" s="88"/>
      <c r="H8" s="61"/>
      <c r="I8" s="89"/>
    </row>
    <row r="9" ht="14.25" customHeight="1">
      <c r="B9" s="57"/>
      <c r="C9" s="57"/>
      <c r="D9" s="87"/>
      <c r="E9" s="87"/>
      <c r="F9" s="87"/>
      <c r="G9" s="88"/>
      <c r="H9" s="61"/>
      <c r="I9" s="89"/>
    </row>
    <row r="10" ht="14.25" customHeight="1">
      <c r="B10" s="57"/>
      <c r="C10" s="57"/>
      <c r="D10" s="87"/>
      <c r="E10" s="87"/>
      <c r="F10" s="87"/>
      <c r="G10" s="88"/>
      <c r="H10" s="61"/>
      <c r="I10" s="89"/>
    </row>
    <row r="11" ht="14.25" customHeight="1">
      <c r="B11" s="57"/>
      <c r="C11" s="57"/>
      <c r="D11" s="87"/>
      <c r="E11" s="87"/>
      <c r="F11" s="87"/>
      <c r="G11" s="88"/>
      <c r="H11" s="61"/>
      <c r="I11" s="89"/>
    </row>
    <row r="12" ht="14.25" customHeight="1">
      <c r="B12" s="57"/>
      <c r="C12" s="57"/>
      <c r="D12" s="87"/>
      <c r="E12" s="87"/>
      <c r="F12" s="87"/>
      <c r="G12" s="88"/>
      <c r="H12" s="61"/>
      <c r="I12" s="89"/>
    </row>
    <row r="13" ht="14.25" customHeight="1">
      <c r="B13" s="57"/>
      <c r="C13" s="57"/>
      <c r="D13" s="87"/>
      <c r="E13" s="87"/>
      <c r="F13" s="87"/>
      <c r="G13" s="88"/>
      <c r="H13" s="61"/>
      <c r="I13" s="89"/>
    </row>
    <row r="14" ht="14.25" customHeight="1">
      <c r="B14" s="57"/>
      <c r="C14" s="57"/>
      <c r="D14" s="87"/>
      <c r="E14" s="87"/>
      <c r="F14" s="87"/>
      <c r="G14" s="88"/>
      <c r="H14" s="61"/>
      <c r="I14" s="89"/>
    </row>
    <row r="15" ht="14.25" customHeight="1">
      <c r="B15" s="57"/>
      <c r="C15" s="57"/>
      <c r="D15" s="87"/>
      <c r="E15" s="87"/>
      <c r="F15" s="87"/>
      <c r="G15" s="88"/>
      <c r="H15" s="61"/>
      <c r="I15" s="89"/>
    </row>
    <row r="16" ht="14.25" customHeight="1">
      <c r="B16" s="57"/>
      <c r="C16" s="57"/>
      <c r="D16" s="87"/>
      <c r="E16" s="87"/>
      <c r="F16" s="87"/>
      <c r="G16" s="88"/>
      <c r="H16" s="61"/>
      <c r="I16" s="89"/>
    </row>
    <row r="17" ht="14.25" customHeight="1">
      <c r="B17" s="57"/>
      <c r="C17" s="57"/>
      <c r="D17" s="87"/>
      <c r="E17" s="87"/>
      <c r="F17" s="87"/>
      <c r="G17" s="88"/>
      <c r="H17" s="61"/>
      <c r="I17" s="89"/>
    </row>
    <row r="18" ht="14.25" customHeight="1">
      <c r="B18" s="57"/>
      <c r="C18" s="57"/>
      <c r="D18" s="87"/>
      <c r="E18" s="87"/>
      <c r="F18" s="87"/>
      <c r="G18" s="88"/>
      <c r="H18" s="61"/>
      <c r="I18" s="89"/>
    </row>
    <row r="19" ht="14.25" customHeight="1">
      <c r="B19" s="57"/>
      <c r="C19" s="57"/>
      <c r="D19" s="87"/>
      <c r="E19" s="87"/>
      <c r="F19" s="87"/>
      <c r="G19" s="88"/>
      <c r="H19" s="61"/>
      <c r="I19" s="89"/>
    </row>
    <row r="20" ht="14.25" customHeight="1">
      <c r="B20" s="57"/>
      <c r="C20" s="57"/>
      <c r="D20" s="87"/>
      <c r="E20" s="87"/>
      <c r="F20" s="87"/>
      <c r="G20" s="88"/>
      <c r="H20" s="61"/>
      <c r="I20" s="89"/>
    </row>
    <row r="21" ht="14.25" customHeight="1">
      <c r="B21" s="57"/>
      <c r="C21" s="57"/>
      <c r="D21" s="87"/>
      <c r="E21" s="87"/>
      <c r="F21" s="87"/>
      <c r="G21" s="88"/>
      <c r="H21" s="61"/>
      <c r="I21" s="89"/>
    </row>
    <row r="22" ht="14.25" customHeight="1">
      <c r="B22" s="57"/>
      <c r="C22" s="57"/>
      <c r="D22" s="87"/>
      <c r="E22" s="87"/>
      <c r="F22" s="87"/>
      <c r="G22" s="88"/>
      <c r="H22" s="61"/>
      <c r="I22" s="89"/>
    </row>
    <row r="23" ht="14.25" customHeight="1">
      <c r="B23" s="57"/>
      <c r="C23" s="57"/>
      <c r="D23" s="87"/>
      <c r="E23" s="87"/>
      <c r="F23" s="87"/>
      <c r="G23" s="88"/>
      <c r="H23" s="61"/>
      <c r="I23" s="89"/>
    </row>
    <row r="24" ht="14.25" customHeight="1">
      <c r="B24" s="57"/>
      <c r="C24" s="57"/>
      <c r="D24" s="87"/>
      <c r="E24" s="87"/>
      <c r="F24" s="87"/>
      <c r="G24" s="88"/>
      <c r="H24" s="61"/>
      <c r="I24" s="89"/>
    </row>
    <row r="25" ht="14.25" customHeight="1">
      <c r="B25" s="57"/>
      <c r="C25" s="57"/>
      <c r="D25" s="87"/>
      <c r="E25" s="87"/>
      <c r="F25" s="87"/>
      <c r="G25" s="88"/>
      <c r="H25" s="61"/>
      <c r="I25" s="89"/>
    </row>
    <row r="26" ht="14.25" customHeight="1">
      <c r="B26" s="57"/>
      <c r="C26" s="57"/>
      <c r="D26" s="87"/>
      <c r="E26" s="87"/>
      <c r="F26" s="87"/>
      <c r="G26" s="88"/>
      <c r="H26" s="61"/>
      <c r="I26" s="89"/>
    </row>
    <row r="27" ht="14.25" customHeight="1">
      <c r="B27" s="57"/>
      <c r="C27" s="57"/>
      <c r="D27" s="87"/>
      <c r="E27" s="87"/>
      <c r="F27" s="87"/>
      <c r="G27" s="88"/>
      <c r="H27" s="61"/>
      <c r="I27" s="89"/>
    </row>
    <row r="28" ht="14.25" customHeight="1">
      <c r="B28" s="57"/>
      <c r="C28" s="57"/>
      <c r="D28" s="87"/>
      <c r="E28" s="87"/>
      <c r="F28" s="87"/>
      <c r="G28" s="88"/>
      <c r="H28" s="61"/>
      <c r="I28" s="89"/>
    </row>
    <row r="29" ht="14.25" customHeight="1">
      <c r="B29" s="57"/>
      <c r="C29" s="57"/>
      <c r="D29" s="87"/>
      <c r="E29" s="87"/>
      <c r="F29" s="87"/>
      <c r="G29" s="88"/>
      <c r="H29" s="61"/>
      <c r="I29" s="89"/>
    </row>
    <row r="30" ht="14.25" customHeight="1">
      <c r="B30" s="57"/>
      <c r="C30" s="57"/>
      <c r="D30" s="87"/>
      <c r="E30" s="87"/>
      <c r="F30" s="87"/>
      <c r="G30" s="88"/>
      <c r="H30" s="61"/>
      <c r="I30" s="89"/>
    </row>
    <row r="31" ht="14.25" customHeight="1">
      <c r="B31" s="57"/>
      <c r="C31" s="57"/>
      <c r="D31" s="87"/>
      <c r="E31" s="87"/>
      <c r="F31" s="87"/>
      <c r="G31" s="88"/>
      <c r="H31" s="61"/>
      <c r="I31" s="89"/>
    </row>
    <row r="32" ht="14.25" customHeight="1">
      <c r="B32" s="57"/>
      <c r="C32" s="57"/>
      <c r="D32" s="87"/>
      <c r="E32" s="87"/>
      <c r="F32" s="87"/>
      <c r="G32" s="88"/>
      <c r="H32" s="61"/>
      <c r="I32" s="89"/>
    </row>
    <row r="33" ht="14.25" customHeight="1">
      <c r="B33" s="57"/>
      <c r="C33" s="57"/>
      <c r="D33" s="87"/>
      <c r="E33" s="87"/>
      <c r="F33" s="87"/>
      <c r="G33" s="88"/>
      <c r="H33" s="61"/>
      <c r="I33" s="89"/>
    </row>
    <row r="34" ht="14.25" customHeight="1">
      <c r="B34" s="57"/>
      <c r="C34" s="57"/>
      <c r="D34" s="87"/>
      <c r="E34" s="87"/>
      <c r="F34" s="87"/>
      <c r="G34" s="88"/>
      <c r="H34" s="61"/>
      <c r="I34" s="89"/>
    </row>
    <row r="35" ht="14.25" customHeight="1"/>
    <row r="36" ht="14.25" customHeight="1"/>
  </sheetData>
  <conditionalFormatting sqref="H5:H34">
    <cfRule type="containsText" dxfId="0" priority="1" operator="containsText" text="Above">
      <formula>NOT(ISERROR(SEARCH(("Above"),(H5))))</formula>
    </cfRule>
  </conditionalFormatting>
  <conditionalFormatting sqref="H5:H34">
    <cfRule type="containsText" dxfId="1" priority="2" operator="containsText" text="Below">
      <formula>NOT(ISERROR(SEARCH(("Below"),(H5))))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90.29"/>
  </cols>
  <sheetData>
    <row r="1">
      <c r="A1" s="90"/>
      <c r="B1" s="90"/>
      <c r="C1" s="90"/>
      <c r="D1" s="90"/>
    </row>
    <row r="2">
      <c r="A2" s="91" t="s">
        <v>16</v>
      </c>
      <c r="B2" s="92" t="s">
        <v>1672</v>
      </c>
      <c r="C2" s="93" t="s">
        <v>1673</v>
      </c>
      <c r="D2" s="94" t="s">
        <v>783</v>
      </c>
    </row>
    <row r="3">
      <c r="A3" s="95" t="s">
        <v>1674</v>
      </c>
      <c r="B3" s="96" t="s">
        <v>855</v>
      </c>
      <c r="C3" s="97" t="s">
        <v>1675</v>
      </c>
      <c r="D3" s="98" t="s">
        <v>1676</v>
      </c>
    </row>
    <row r="4">
      <c r="A4" s="95" t="s">
        <v>1677</v>
      </c>
      <c r="B4" s="96" t="s">
        <v>511</v>
      </c>
      <c r="C4" s="97" t="s">
        <v>1678</v>
      </c>
      <c r="D4" s="98" t="s">
        <v>1676</v>
      </c>
    </row>
    <row r="5">
      <c r="A5" s="95" t="s">
        <v>1679</v>
      </c>
      <c r="B5" s="96" t="s">
        <v>1105</v>
      </c>
      <c r="C5" s="97" t="s">
        <v>1680</v>
      </c>
      <c r="D5" s="98" t="s">
        <v>1676</v>
      </c>
    </row>
    <row r="6">
      <c r="A6" s="95" t="s">
        <v>1681</v>
      </c>
      <c r="B6" s="96" t="s">
        <v>391</v>
      </c>
      <c r="C6" s="97" t="s">
        <v>1682</v>
      </c>
      <c r="D6" s="98" t="s">
        <v>1676</v>
      </c>
    </row>
    <row r="7">
      <c r="A7" s="95" t="s">
        <v>1683</v>
      </c>
      <c r="B7" s="96" t="s">
        <v>211</v>
      </c>
      <c r="C7" s="97" t="s">
        <v>1684</v>
      </c>
      <c r="D7" s="98" t="s">
        <v>1676</v>
      </c>
    </row>
    <row r="8">
      <c r="A8" s="95" t="s">
        <v>1681</v>
      </c>
      <c r="B8" s="96" t="s">
        <v>135</v>
      </c>
      <c r="C8" s="97" t="s">
        <v>1685</v>
      </c>
      <c r="D8" s="98" t="s">
        <v>1676</v>
      </c>
    </row>
    <row r="9">
      <c r="A9" s="95" t="s">
        <v>1681</v>
      </c>
      <c r="B9" s="96" t="s">
        <v>1686</v>
      </c>
      <c r="C9" s="97" t="s">
        <v>1687</v>
      </c>
      <c r="D9" s="98" t="s">
        <v>1676</v>
      </c>
    </row>
    <row r="10">
      <c r="A10" s="95" t="s">
        <v>1688</v>
      </c>
      <c r="B10" s="96" t="s">
        <v>833</v>
      </c>
      <c r="C10" s="97" t="s">
        <v>1689</v>
      </c>
      <c r="D10" s="98" t="s">
        <v>1676</v>
      </c>
    </row>
    <row r="11">
      <c r="A11" s="95" t="s">
        <v>1690</v>
      </c>
      <c r="B11" s="96" t="s">
        <v>957</v>
      </c>
      <c r="C11" s="97" t="s">
        <v>1691</v>
      </c>
      <c r="D11" s="98" t="s">
        <v>1676</v>
      </c>
    </row>
    <row r="12">
      <c r="A12" s="95" t="s">
        <v>1692</v>
      </c>
      <c r="B12" s="96" t="s">
        <v>907</v>
      </c>
      <c r="C12" s="97" t="s">
        <v>1693</v>
      </c>
      <c r="D12" s="98" t="s">
        <v>1676</v>
      </c>
    </row>
    <row r="13">
      <c r="A13" s="95" t="s">
        <v>1677</v>
      </c>
      <c r="B13" s="96" t="s">
        <v>523</v>
      </c>
      <c r="C13" s="97" t="s">
        <v>1694</v>
      </c>
      <c r="D13" s="98" t="s">
        <v>1676</v>
      </c>
    </row>
    <row r="14">
      <c r="A14" s="95" t="s">
        <v>1679</v>
      </c>
      <c r="B14" s="96" t="s">
        <v>515</v>
      </c>
      <c r="C14" s="97" t="s">
        <v>1695</v>
      </c>
      <c r="D14" s="98" t="s">
        <v>1676</v>
      </c>
    </row>
    <row r="15">
      <c r="A15" s="95" t="s">
        <v>1696</v>
      </c>
      <c r="B15" s="96" t="s">
        <v>985</v>
      </c>
      <c r="C15" s="97" t="s">
        <v>1697</v>
      </c>
      <c r="D15" s="98" t="s">
        <v>1676</v>
      </c>
    </row>
    <row r="16">
      <c r="A16" s="95" t="s">
        <v>1681</v>
      </c>
      <c r="B16" s="96" t="s">
        <v>466</v>
      </c>
      <c r="C16" s="97" t="s">
        <v>1698</v>
      </c>
      <c r="D16" s="98" t="s">
        <v>1676</v>
      </c>
    </row>
    <row r="17">
      <c r="A17" s="95" t="s">
        <v>1677</v>
      </c>
      <c r="B17" s="96" t="s">
        <v>1311</v>
      </c>
      <c r="C17" s="97" t="s">
        <v>1699</v>
      </c>
      <c r="D17" s="98" t="s">
        <v>1676</v>
      </c>
    </row>
    <row r="18">
      <c r="A18" s="95" t="s">
        <v>1700</v>
      </c>
      <c r="B18" s="96" t="s">
        <v>273</v>
      </c>
      <c r="C18" s="97" t="s">
        <v>1701</v>
      </c>
      <c r="D18" s="98" t="s">
        <v>1676</v>
      </c>
    </row>
    <row r="19">
      <c r="A19" s="95" t="s">
        <v>1700</v>
      </c>
      <c r="B19" s="96" t="s">
        <v>331</v>
      </c>
      <c r="C19" s="97" t="s">
        <v>1702</v>
      </c>
      <c r="D19" s="98" t="s">
        <v>1676</v>
      </c>
    </row>
    <row r="20">
      <c r="A20" s="95" t="s">
        <v>1703</v>
      </c>
      <c r="B20" s="96" t="s">
        <v>1067</v>
      </c>
      <c r="C20" s="97" t="s">
        <v>1704</v>
      </c>
      <c r="D20" s="98" t="s">
        <v>1676</v>
      </c>
    </row>
    <row r="21">
      <c r="A21" s="95" t="s">
        <v>1705</v>
      </c>
      <c r="B21" s="96" t="s">
        <v>225</v>
      </c>
      <c r="C21" s="97" t="s">
        <v>1706</v>
      </c>
      <c r="D21" s="98" t="s">
        <v>1676</v>
      </c>
    </row>
    <row r="22">
      <c r="A22" s="95" t="s">
        <v>1681</v>
      </c>
      <c r="B22" s="96" t="s">
        <v>1011</v>
      </c>
      <c r="C22" s="97" t="s">
        <v>1707</v>
      </c>
      <c r="D22" s="98" t="s">
        <v>1676</v>
      </c>
    </row>
    <row r="23">
      <c r="A23" s="95" t="s">
        <v>1681</v>
      </c>
      <c r="B23" s="96" t="s">
        <v>1708</v>
      </c>
      <c r="C23" s="99" t="s">
        <v>1709</v>
      </c>
      <c r="D23" s="98" t="s">
        <v>1676</v>
      </c>
    </row>
    <row r="24">
      <c r="A24" s="95" t="s">
        <v>1677</v>
      </c>
      <c r="B24" s="96" t="s">
        <v>1710</v>
      </c>
      <c r="C24" s="97" t="s">
        <v>1711</v>
      </c>
      <c r="D24" s="98" t="s">
        <v>1676</v>
      </c>
    </row>
    <row r="25">
      <c r="A25" s="95" t="s">
        <v>1712</v>
      </c>
      <c r="B25" s="96" t="s">
        <v>267</v>
      </c>
      <c r="C25" s="97" t="s">
        <v>1713</v>
      </c>
      <c r="D25" s="98" t="s">
        <v>1676</v>
      </c>
    </row>
    <row r="26">
      <c r="A26" s="95" t="s">
        <v>1714</v>
      </c>
      <c r="B26" s="96" t="s">
        <v>881</v>
      </c>
      <c r="C26" s="97" t="s">
        <v>1715</v>
      </c>
      <c r="D26" s="98" t="s">
        <v>1676</v>
      </c>
    </row>
    <row r="27">
      <c r="A27" s="95" t="s">
        <v>1714</v>
      </c>
      <c r="B27" s="96" t="s">
        <v>449</v>
      </c>
      <c r="C27" s="97" t="s">
        <v>1716</v>
      </c>
      <c r="D27" s="98" t="s">
        <v>1676</v>
      </c>
    </row>
    <row r="28">
      <c r="A28" s="95" t="s">
        <v>1717</v>
      </c>
      <c r="B28" s="96" t="s">
        <v>627</v>
      </c>
      <c r="C28" s="97" t="s">
        <v>1718</v>
      </c>
      <c r="D28" s="98" t="s">
        <v>1676</v>
      </c>
    </row>
    <row r="29">
      <c r="A29" s="95" t="s">
        <v>1719</v>
      </c>
      <c r="B29" s="96" t="s">
        <v>929</v>
      </c>
      <c r="C29" s="97" t="s">
        <v>1720</v>
      </c>
      <c r="D29" s="98" t="s">
        <v>1676</v>
      </c>
    </row>
    <row r="30">
      <c r="A30" s="95" t="s">
        <v>1683</v>
      </c>
      <c r="B30" s="96" t="s">
        <v>839</v>
      </c>
      <c r="C30" s="97" t="s">
        <v>1721</v>
      </c>
      <c r="D30" s="98" t="s">
        <v>1676</v>
      </c>
    </row>
    <row r="31">
      <c r="A31" s="95" t="s">
        <v>1714</v>
      </c>
      <c r="B31" s="96" t="s">
        <v>300</v>
      </c>
      <c r="C31" s="97" t="s">
        <v>1722</v>
      </c>
      <c r="D31" s="98" t="s">
        <v>1676</v>
      </c>
    </row>
    <row r="32">
      <c r="A32" s="95" t="s">
        <v>1681</v>
      </c>
      <c r="B32" s="96" t="s">
        <v>1723</v>
      </c>
      <c r="C32" s="97" t="s">
        <v>1724</v>
      </c>
      <c r="D32" s="98" t="s">
        <v>1676</v>
      </c>
    </row>
    <row r="33">
      <c r="A33" s="95" t="s">
        <v>1677</v>
      </c>
      <c r="B33" s="96" t="s">
        <v>1725</v>
      </c>
      <c r="C33" s="97" t="s">
        <v>1726</v>
      </c>
      <c r="D33" s="98" t="s">
        <v>1676</v>
      </c>
    </row>
    <row r="34">
      <c r="A34" s="95" t="s">
        <v>1681</v>
      </c>
      <c r="B34" s="96" t="s">
        <v>498</v>
      </c>
      <c r="C34" s="97" t="s">
        <v>1727</v>
      </c>
      <c r="D34" s="98" t="s">
        <v>1676</v>
      </c>
    </row>
    <row r="35">
      <c r="A35" s="95" t="s">
        <v>1677</v>
      </c>
      <c r="B35" s="96" t="s">
        <v>1598</v>
      </c>
      <c r="C35" s="97" t="s">
        <v>1728</v>
      </c>
      <c r="D35" s="98" t="s">
        <v>1676</v>
      </c>
    </row>
    <row r="36">
      <c r="A36" s="95" t="s">
        <v>1681</v>
      </c>
      <c r="B36" s="96" t="s">
        <v>115</v>
      </c>
      <c r="C36" s="97" t="s">
        <v>1729</v>
      </c>
      <c r="D36" s="98" t="s">
        <v>1676</v>
      </c>
    </row>
    <row r="37">
      <c r="A37" s="95" t="s">
        <v>1730</v>
      </c>
      <c r="B37" s="96" t="s">
        <v>807</v>
      </c>
      <c r="C37" s="97" t="s">
        <v>1731</v>
      </c>
      <c r="D37" s="98" t="s">
        <v>1676</v>
      </c>
    </row>
    <row r="38">
      <c r="A38" s="95" t="s">
        <v>1732</v>
      </c>
      <c r="B38" s="96" t="s">
        <v>40</v>
      </c>
      <c r="C38" s="97" t="s">
        <v>1733</v>
      </c>
      <c r="D38" s="98" t="s">
        <v>1734</v>
      </c>
    </row>
    <row r="39">
      <c r="A39" s="95" t="s">
        <v>1681</v>
      </c>
      <c r="B39" s="96" t="s">
        <v>877</v>
      </c>
      <c r="C39" s="100" t="s">
        <v>1735</v>
      </c>
      <c r="D39" s="98" t="s">
        <v>1734</v>
      </c>
    </row>
    <row r="40">
      <c r="A40" s="95" t="s">
        <v>1677</v>
      </c>
      <c r="B40" s="96" t="s">
        <v>336</v>
      </c>
      <c r="C40" s="97" t="s">
        <v>1736</v>
      </c>
      <c r="D40" s="98" t="s">
        <v>1734</v>
      </c>
    </row>
    <row r="41">
      <c r="A41" s="95" t="s">
        <v>1737</v>
      </c>
      <c r="B41" s="96" t="s">
        <v>1069</v>
      </c>
      <c r="C41" s="97" t="s">
        <v>1738</v>
      </c>
      <c r="D41" s="98" t="s">
        <v>1734</v>
      </c>
    </row>
    <row r="42">
      <c r="A42" s="95" t="s">
        <v>1739</v>
      </c>
      <c r="B42" s="96" t="s">
        <v>759</v>
      </c>
      <c r="C42" s="97" t="s">
        <v>1740</v>
      </c>
      <c r="D42" s="98" t="s">
        <v>1734</v>
      </c>
    </row>
    <row r="43">
      <c r="A43" s="95" t="s">
        <v>1741</v>
      </c>
      <c r="B43" s="96" t="s">
        <v>295</v>
      </c>
      <c r="C43" s="97" t="s">
        <v>1742</v>
      </c>
      <c r="D43" s="98" t="s">
        <v>1734</v>
      </c>
    </row>
    <row r="44">
      <c r="A44" s="95" t="s">
        <v>1743</v>
      </c>
      <c r="B44" s="96" t="s">
        <v>433</v>
      </c>
      <c r="C44" s="97" t="s">
        <v>1744</v>
      </c>
      <c r="D44" s="98" t="s">
        <v>1734</v>
      </c>
    </row>
    <row r="45">
      <c r="A45" s="95" t="s">
        <v>1677</v>
      </c>
      <c r="B45" s="96" t="s">
        <v>1745</v>
      </c>
      <c r="C45" s="97" t="s">
        <v>1746</v>
      </c>
      <c r="D45" s="98" t="s">
        <v>1734</v>
      </c>
    </row>
    <row r="46">
      <c r="A46" s="95" t="s">
        <v>1747</v>
      </c>
      <c r="B46" s="96" t="s">
        <v>1748</v>
      </c>
      <c r="C46" s="97" t="s">
        <v>1749</v>
      </c>
      <c r="D46" s="98" t="s">
        <v>1734</v>
      </c>
    </row>
    <row r="47">
      <c r="A47" s="95" t="s">
        <v>1750</v>
      </c>
      <c r="B47" s="96" t="s">
        <v>1155</v>
      </c>
      <c r="C47" s="97" t="s">
        <v>1751</v>
      </c>
      <c r="D47" s="98" t="s">
        <v>1734</v>
      </c>
    </row>
    <row r="48">
      <c r="A48" s="95" t="s">
        <v>1700</v>
      </c>
      <c r="B48" s="96" t="s">
        <v>642</v>
      </c>
      <c r="C48" s="97" t="s">
        <v>1752</v>
      </c>
      <c r="D48" s="98" t="s">
        <v>1734</v>
      </c>
    </row>
    <row r="49">
      <c r="A49" s="95" t="s">
        <v>1681</v>
      </c>
      <c r="B49" s="96" t="s">
        <v>385</v>
      </c>
      <c r="C49" s="97" t="s">
        <v>1753</v>
      </c>
      <c r="D49" s="98" t="s">
        <v>1734</v>
      </c>
    </row>
    <row r="50">
      <c r="A50" s="95" t="s">
        <v>1677</v>
      </c>
      <c r="B50" s="96" t="s">
        <v>1754</v>
      </c>
      <c r="C50" s="97" t="s">
        <v>1755</v>
      </c>
      <c r="D50" s="98" t="s">
        <v>1734</v>
      </c>
    </row>
    <row r="51">
      <c r="A51" s="95" t="s">
        <v>1712</v>
      </c>
      <c r="B51" s="96" t="s">
        <v>1756</v>
      </c>
      <c r="C51" s="97" t="s">
        <v>1757</v>
      </c>
      <c r="D51" s="98" t="s">
        <v>1734</v>
      </c>
    </row>
    <row r="52">
      <c r="A52" s="95" t="s">
        <v>1696</v>
      </c>
      <c r="B52" s="96" t="s">
        <v>548</v>
      </c>
      <c r="C52" s="97" t="s">
        <v>1758</v>
      </c>
      <c r="D52" s="98" t="s">
        <v>1734</v>
      </c>
    </row>
    <row r="53">
      <c r="A53" s="95" t="s">
        <v>1700</v>
      </c>
      <c r="B53" s="96" t="s">
        <v>879</v>
      </c>
      <c r="C53" s="97" t="s">
        <v>1759</v>
      </c>
      <c r="D53" s="98" t="s">
        <v>1734</v>
      </c>
    </row>
    <row r="54">
      <c r="A54" s="95" t="s">
        <v>1760</v>
      </c>
      <c r="B54" s="96" t="s">
        <v>382</v>
      </c>
      <c r="C54" s="97" t="s">
        <v>1761</v>
      </c>
      <c r="D54" s="98" t="s">
        <v>1734</v>
      </c>
    </row>
    <row r="55">
      <c r="A55" s="95" t="s">
        <v>1762</v>
      </c>
      <c r="B55" s="96" t="s">
        <v>487</v>
      </c>
      <c r="C55" s="97" t="s">
        <v>1763</v>
      </c>
      <c r="D55" s="98" t="s">
        <v>1734</v>
      </c>
    </row>
    <row r="56">
      <c r="A56" s="95" t="s">
        <v>1683</v>
      </c>
      <c r="B56" s="96" t="s">
        <v>496</v>
      </c>
      <c r="C56" s="97" t="s">
        <v>1764</v>
      </c>
      <c r="D56" s="98" t="s">
        <v>1734</v>
      </c>
    </row>
    <row r="57">
      <c r="A57" s="95" t="s">
        <v>1765</v>
      </c>
      <c r="B57" s="96" t="s">
        <v>724</v>
      </c>
      <c r="C57" s="97" t="s">
        <v>1766</v>
      </c>
      <c r="D57" s="98" t="s">
        <v>1734</v>
      </c>
    </row>
    <row r="58">
      <c r="A58" s="95" t="s">
        <v>1767</v>
      </c>
      <c r="B58" s="96" t="s">
        <v>1107</v>
      </c>
      <c r="C58" s="97" t="s">
        <v>1768</v>
      </c>
      <c r="D58" s="98" t="s">
        <v>1734</v>
      </c>
    </row>
    <row r="59">
      <c r="A59" s="95" t="s">
        <v>1769</v>
      </c>
      <c r="B59" s="96" t="s">
        <v>969</v>
      </c>
      <c r="C59" s="97" t="s">
        <v>1770</v>
      </c>
      <c r="D59" s="98" t="s">
        <v>1734</v>
      </c>
    </row>
    <row r="60">
      <c r="A60" s="95" t="s">
        <v>1771</v>
      </c>
      <c r="B60" s="96" t="s">
        <v>205</v>
      </c>
      <c r="C60" s="97" t="s">
        <v>1772</v>
      </c>
      <c r="D60" s="98" t="s">
        <v>1734</v>
      </c>
    </row>
    <row r="61">
      <c r="A61" s="95" t="s">
        <v>1762</v>
      </c>
      <c r="B61" s="96" t="s">
        <v>1167</v>
      </c>
      <c r="C61" s="97" t="s">
        <v>1773</v>
      </c>
      <c r="D61" s="98" t="s">
        <v>1734</v>
      </c>
    </row>
    <row r="62">
      <c r="A62" s="95" t="s">
        <v>1712</v>
      </c>
      <c r="B62" s="96" t="s">
        <v>566</v>
      </c>
      <c r="C62" s="97" t="s">
        <v>1774</v>
      </c>
      <c r="D62" s="98" t="s">
        <v>1734</v>
      </c>
    </row>
    <row r="63">
      <c r="A63" s="95" t="s">
        <v>1696</v>
      </c>
      <c r="B63" s="96" t="s">
        <v>468</v>
      </c>
      <c r="C63" s="97" t="s">
        <v>1775</v>
      </c>
      <c r="D63" s="98" t="s">
        <v>1734</v>
      </c>
    </row>
    <row r="64">
      <c r="A64" s="95" t="s">
        <v>1762</v>
      </c>
      <c r="B64" s="96" t="s">
        <v>571</v>
      </c>
      <c r="C64" s="97" t="s">
        <v>1776</v>
      </c>
      <c r="D64" s="98" t="s">
        <v>1734</v>
      </c>
    </row>
    <row r="65">
      <c r="A65" s="95" t="s">
        <v>1700</v>
      </c>
      <c r="B65" s="96" t="s">
        <v>897</v>
      </c>
      <c r="C65" s="97" t="s">
        <v>1777</v>
      </c>
      <c r="D65" s="98" t="s">
        <v>1734</v>
      </c>
    </row>
    <row r="66">
      <c r="A66" s="95" t="s">
        <v>1778</v>
      </c>
      <c r="B66" s="96" t="s">
        <v>873</v>
      </c>
      <c r="C66" s="97" t="s">
        <v>1779</v>
      </c>
      <c r="D66" s="98" t="s">
        <v>1734</v>
      </c>
    </row>
    <row r="67">
      <c r="A67" s="95" t="s">
        <v>1778</v>
      </c>
      <c r="B67" s="96" t="s">
        <v>361</v>
      </c>
      <c r="C67" s="97" t="s">
        <v>1780</v>
      </c>
      <c r="D67" s="98" t="s">
        <v>1734</v>
      </c>
    </row>
    <row r="68">
      <c r="A68" s="95" t="s">
        <v>1781</v>
      </c>
      <c r="B68" s="96" t="s">
        <v>1215</v>
      </c>
      <c r="C68" s="97" t="s">
        <v>1782</v>
      </c>
      <c r="D68" s="98" t="s">
        <v>1734</v>
      </c>
    </row>
    <row r="69">
      <c r="A69" s="95" t="s">
        <v>1783</v>
      </c>
      <c r="B69" s="96" t="s">
        <v>1057</v>
      </c>
      <c r="C69" s="99" t="s">
        <v>1784</v>
      </c>
      <c r="D69" s="98" t="s">
        <v>1734</v>
      </c>
    </row>
    <row r="70">
      <c r="A70" s="95" t="s">
        <v>1785</v>
      </c>
      <c r="B70" s="96" t="s">
        <v>1063</v>
      </c>
      <c r="C70" s="99" t="s">
        <v>1786</v>
      </c>
      <c r="D70" s="98" t="s">
        <v>1734</v>
      </c>
    </row>
    <row r="71">
      <c r="A71" s="95" t="s">
        <v>1681</v>
      </c>
      <c r="B71" s="96" t="s">
        <v>1089</v>
      </c>
      <c r="C71" s="97" t="s">
        <v>1787</v>
      </c>
      <c r="D71" s="98" t="s">
        <v>1734</v>
      </c>
    </row>
    <row r="72">
      <c r="A72" s="95" t="s">
        <v>1703</v>
      </c>
      <c r="B72" s="96" t="s">
        <v>1133</v>
      </c>
      <c r="C72" s="97" t="s">
        <v>1788</v>
      </c>
      <c r="D72" s="98" t="s">
        <v>1734</v>
      </c>
    </row>
    <row r="73">
      <c r="A73" s="95" t="s">
        <v>1771</v>
      </c>
      <c r="B73" s="96" t="s">
        <v>1789</v>
      </c>
      <c r="C73" s="97" t="s">
        <v>1790</v>
      </c>
      <c r="D73" s="98" t="s">
        <v>1734</v>
      </c>
    </row>
    <row r="74">
      <c r="A74" s="95" t="s">
        <v>1747</v>
      </c>
      <c r="B74" s="96" t="s">
        <v>995</v>
      </c>
      <c r="C74" s="97" t="s">
        <v>1791</v>
      </c>
      <c r="D74" s="98" t="s">
        <v>1734</v>
      </c>
    </row>
    <row r="75">
      <c r="A75" s="95" t="s">
        <v>1683</v>
      </c>
      <c r="B75" s="96" t="s">
        <v>1095</v>
      </c>
      <c r="C75" s="99" t="s">
        <v>1792</v>
      </c>
      <c r="D75" s="98" t="s">
        <v>1734</v>
      </c>
    </row>
    <row r="76">
      <c r="A76" s="95" t="s">
        <v>1674</v>
      </c>
      <c r="B76" s="101">
        <v>670.0</v>
      </c>
      <c r="C76" s="97" t="s">
        <v>1793</v>
      </c>
      <c r="D76" s="98" t="s">
        <v>1734</v>
      </c>
    </row>
    <row r="77">
      <c r="A77" s="95" t="s">
        <v>1679</v>
      </c>
      <c r="B77" s="96" t="s">
        <v>971</v>
      </c>
      <c r="C77" s="97" t="s">
        <v>1794</v>
      </c>
      <c r="D77" s="98" t="s">
        <v>1734</v>
      </c>
    </row>
    <row r="78">
      <c r="A78" s="95" t="s">
        <v>1681</v>
      </c>
      <c r="B78" s="96" t="s">
        <v>1305</v>
      </c>
      <c r="C78" s="97" t="s">
        <v>1795</v>
      </c>
      <c r="D78" s="98" t="s">
        <v>1734</v>
      </c>
    </row>
    <row r="79">
      <c r="A79" s="95" t="s">
        <v>1700</v>
      </c>
      <c r="B79" s="96" t="s">
        <v>733</v>
      </c>
      <c r="C79" s="97" t="s">
        <v>1796</v>
      </c>
      <c r="D79" s="98" t="s">
        <v>1734</v>
      </c>
    </row>
    <row r="80">
      <c r="A80" s="95" t="s">
        <v>1681</v>
      </c>
      <c r="B80" s="96" t="s">
        <v>1207</v>
      </c>
      <c r="C80" s="97" t="s">
        <v>1797</v>
      </c>
      <c r="D80" s="98" t="s">
        <v>1734</v>
      </c>
    </row>
    <row r="81">
      <c r="A81" s="95" t="s">
        <v>1696</v>
      </c>
      <c r="B81" s="96" t="s">
        <v>1177</v>
      </c>
      <c r="C81" s="97" t="s">
        <v>1798</v>
      </c>
      <c r="D81" s="98" t="s">
        <v>1734</v>
      </c>
    </row>
    <row r="82">
      <c r="A82" s="95" t="s">
        <v>1799</v>
      </c>
      <c r="B82" s="96" t="s">
        <v>817</v>
      </c>
      <c r="C82" s="97" t="s">
        <v>1800</v>
      </c>
      <c r="D82" s="98" t="s">
        <v>1734</v>
      </c>
    </row>
    <row r="83">
      <c r="A83" s="95" t="s">
        <v>1717</v>
      </c>
      <c r="B83" s="96" t="s">
        <v>338</v>
      </c>
      <c r="C83" s="97" t="s">
        <v>1801</v>
      </c>
      <c r="D83" s="98" t="s">
        <v>1734</v>
      </c>
    </row>
    <row r="84">
      <c r="A84" s="95" t="s">
        <v>1700</v>
      </c>
      <c r="B84" s="96" t="s">
        <v>1153</v>
      </c>
      <c r="C84" s="97" t="s">
        <v>1802</v>
      </c>
      <c r="D84" s="98" t="s">
        <v>1734</v>
      </c>
    </row>
    <row r="85">
      <c r="A85" s="95" t="s">
        <v>1803</v>
      </c>
      <c r="B85" s="96" t="s">
        <v>1209</v>
      </c>
      <c r="C85" s="97" t="s">
        <v>1804</v>
      </c>
      <c r="D85" s="98" t="s">
        <v>1734</v>
      </c>
    </row>
    <row r="86">
      <c r="A86" s="95" t="s">
        <v>1683</v>
      </c>
      <c r="B86" s="96" t="s">
        <v>843</v>
      </c>
      <c r="C86" s="97" t="s">
        <v>1805</v>
      </c>
      <c r="D86" s="98" t="s">
        <v>1734</v>
      </c>
    </row>
    <row r="87">
      <c r="A87" s="95" t="s">
        <v>1806</v>
      </c>
      <c r="B87" s="96" t="s">
        <v>1099</v>
      </c>
      <c r="C87" s="97" t="s">
        <v>1807</v>
      </c>
      <c r="D87" s="98" t="s">
        <v>1734</v>
      </c>
    </row>
    <row r="88">
      <c r="A88" s="95" t="s">
        <v>1808</v>
      </c>
      <c r="B88" s="96" t="s">
        <v>1809</v>
      </c>
      <c r="C88" s="97" t="s">
        <v>1810</v>
      </c>
      <c r="D88" s="98" t="s">
        <v>1734</v>
      </c>
    </row>
    <row r="89">
      <c r="A89" s="95" t="s">
        <v>1681</v>
      </c>
      <c r="B89" s="96" t="s">
        <v>1157</v>
      </c>
      <c r="C89" s="97" t="s">
        <v>1811</v>
      </c>
      <c r="D89" s="98" t="s">
        <v>1734</v>
      </c>
    </row>
    <row r="90">
      <c r="A90" s="95" t="s">
        <v>1700</v>
      </c>
      <c r="B90" s="96" t="s">
        <v>947</v>
      </c>
      <c r="C90" s="97" t="s">
        <v>1812</v>
      </c>
      <c r="D90" s="98" t="s">
        <v>1734</v>
      </c>
    </row>
    <row r="91">
      <c r="A91" s="95" t="s">
        <v>1813</v>
      </c>
      <c r="B91" s="96" t="s">
        <v>145</v>
      </c>
      <c r="C91" s="97" t="s">
        <v>1814</v>
      </c>
      <c r="D91" s="98" t="s">
        <v>1815</v>
      </c>
    </row>
    <row r="92">
      <c r="A92" s="95" t="s">
        <v>1799</v>
      </c>
      <c r="B92" s="96" t="s">
        <v>925</v>
      </c>
      <c r="C92" s="97" t="s">
        <v>1816</v>
      </c>
      <c r="D92" s="98" t="s">
        <v>1815</v>
      </c>
    </row>
    <row r="93">
      <c r="A93" s="95" t="s">
        <v>1817</v>
      </c>
      <c r="B93" s="96" t="s">
        <v>973</v>
      </c>
      <c r="C93" s="97" t="s">
        <v>1818</v>
      </c>
      <c r="D93" s="98" t="s">
        <v>1815</v>
      </c>
    </row>
    <row r="94">
      <c r="A94" s="95" t="s">
        <v>1712</v>
      </c>
      <c r="B94" s="96" t="s">
        <v>1075</v>
      </c>
      <c r="C94" s="97" t="s">
        <v>1819</v>
      </c>
      <c r="D94" s="98" t="s">
        <v>1815</v>
      </c>
    </row>
    <row r="95">
      <c r="A95" s="95" t="s">
        <v>1683</v>
      </c>
      <c r="B95" s="96" t="s">
        <v>1039</v>
      </c>
      <c r="C95" s="97" t="s">
        <v>1820</v>
      </c>
      <c r="D95" s="98" t="s">
        <v>1815</v>
      </c>
    </row>
    <row r="96">
      <c r="A96" s="95" t="s">
        <v>1821</v>
      </c>
      <c r="B96" s="96" t="s">
        <v>853</v>
      </c>
      <c r="C96" s="97" t="s">
        <v>1822</v>
      </c>
      <c r="D96" s="98" t="s">
        <v>1815</v>
      </c>
    </row>
    <row r="97">
      <c r="A97" s="95" t="s">
        <v>1679</v>
      </c>
      <c r="B97" s="96" t="s">
        <v>1823</v>
      </c>
      <c r="C97" s="97" t="s">
        <v>1824</v>
      </c>
      <c r="D97" s="98" t="s">
        <v>1815</v>
      </c>
    </row>
    <row r="98">
      <c r="A98" s="95" t="s">
        <v>1681</v>
      </c>
      <c r="B98" s="96" t="s">
        <v>420</v>
      </c>
      <c r="C98" s="97" t="s">
        <v>1825</v>
      </c>
      <c r="D98" s="98" t="s">
        <v>1815</v>
      </c>
    </row>
    <row r="99">
      <c r="A99" s="95" t="s">
        <v>1778</v>
      </c>
      <c r="B99" s="96" t="s">
        <v>1223</v>
      </c>
      <c r="C99" s="97" t="s">
        <v>1826</v>
      </c>
      <c r="D99" s="98" t="s">
        <v>1815</v>
      </c>
    </row>
    <row r="100">
      <c r="A100" s="95" t="s">
        <v>1750</v>
      </c>
      <c r="B100" s="96" t="s">
        <v>1287</v>
      </c>
      <c r="C100" s="97" t="s">
        <v>1827</v>
      </c>
      <c r="D100" s="98" t="s">
        <v>1815</v>
      </c>
    </row>
    <row r="101">
      <c r="A101" s="95" t="s">
        <v>1681</v>
      </c>
      <c r="B101" s="96" t="s">
        <v>803</v>
      </c>
      <c r="C101" s="97" t="s">
        <v>1828</v>
      </c>
      <c r="D101" s="98" t="s">
        <v>1815</v>
      </c>
    </row>
    <row r="102">
      <c r="A102" s="95" t="s">
        <v>1681</v>
      </c>
      <c r="B102" s="96" t="s">
        <v>983</v>
      </c>
      <c r="C102" s="97" t="s">
        <v>1829</v>
      </c>
      <c r="D102" s="98" t="s">
        <v>1815</v>
      </c>
    </row>
    <row r="103">
      <c r="A103" s="95" t="s">
        <v>1688</v>
      </c>
      <c r="B103" s="96" t="s">
        <v>1117</v>
      </c>
      <c r="C103" s="97" t="s">
        <v>1830</v>
      </c>
      <c r="D103" s="98" t="s">
        <v>1815</v>
      </c>
    </row>
    <row r="104">
      <c r="A104" s="95" t="s">
        <v>1679</v>
      </c>
      <c r="B104" s="96" t="s">
        <v>851</v>
      </c>
      <c r="C104" s="97" t="s">
        <v>1831</v>
      </c>
      <c r="D104" s="98" t="s">
        <v>1815</v>
      </c>
    </row>
    <row r="105">
      <c r="A105" s="95" t="s">
        <v>1762</v>
      </c>
      <c r="B105" s="96" t="s">
        <v>917</v>
      </c>
      <c r="C105" s="97" t="s">
        <v>1832</v>
      </c>
      <c r="D105" s="98" t="s">
        <v>1815</v>
      </c>
    </row>
    <row r="106">
      <c r="A106" s="95" t="s">
        <v>1679</v>
      </c>
      <c r="B106" s="96" t="s">
        <v>1115</v>
      </c>
      <c r="C106" s="97" t="s">
        <v>1833</v>
      </c>
      <c r="D106" s="98" t="s">
        <v>1815</v>
      </c>
    </row>
    <row r="107">
      <c r="A107" s="95" t="s">
        <v>1683</v>
      </c>
      <c r="B107" s="96" t="s">
        <v>849</v>
      </c>
      <c r="C107" s="97" t="s">
        <v>1834</v>
      </c>
      <c r="D107" s="98" t="s">
        <v>1815</v>
      </c>
    </row>
    <row r="108">
      <c r="A108" s="95" t="s">
        <v>1808</v>
      </c>
      <c r="B108" s="96" t="s">
        <v>395</v>
      </c>
      <c r="C108" s="99" t="s">
        <v>1835</v>
      </c>
      <c r="D108" s="98" t="s">
        <v>1815</v>
      </c>
    </row>
    <row r="109">
      <c r="A109" s="95" t="s">
        <v>1681</v>
      </c>
      <c r="B109" s="96" t="s">
        <v>829</v>
      </c>
      <c r="C109" s="97" t="s">
        <v>1836</v>
      </c>
      <c r="D109" s="98" t="s">
        <v>1815</v>
      </c>
    </row>
    <row r="110">
      <c r="A110" s="95" t="s">
        <v>1837</v>
      </c>
      <c r="B110" s="96" t="s">
        <v>1185</v>
      </c>
      <c r="C110" s="97" t="s">
        <v>1838</v>
      </c>
      <c r="D110" s="98" t="s">
        <v>1815</v>
      </c>
    </row>
    <row r="111">
      <c r="A111" s="95" t="s">
        <v>1683</v>
      </c>
      <c r="B111" s="96" t="s">
        <v>662</v>
      </c>
      <c r="C111" s="97" t="s">
        <v>1839</v>
      </c>
      <c r="D111" s="98" t="s">
        <v>1815</v>
      </c>
    </row>
    <row r="112">
      <c r="A112" s="95" t="s">
        <v>1681</v>
      </c>
      <c r="B112" s="96" t="s">
        <v>1181</v>
      </c>
      <c r="C112" s="97" t="s">
        <v>1840</v>
      </c>
      <c r="D112" s="98" t="s">
        <v>1815</v>
      </c>
    </row>
    <row r="113">
      <c r="A113" s="95" t="s">
        <v>1681</v>
      </c>
      <c r="B113" s="96" t="s">
        <v>871</v>
      </c>
      <c r="C113" s="97" t="s">
        <v>1841</v>
      </c>
      <c r="D113" s="98" t="s">
        <v>1815</v>
      </c>
    </row>
    <row r="114">
      <c r="A114" s="95" t="s">
        <v>1674</v>
      </c>
      <c r="B114" s="96" t="s">
        <v>542</v>
      </c>
      <c r="C114" s="97" t="s">
        <v>1842</v>
      </c>
      <c r="D114" s="98" t="s">
        <v>1815</v>
      </c>
    </row>
    <row r="115">
      <c r="A115" s="95" t="s">
        <v>1843</v>
      </c>
      <c r="B115" s="96" t="s">
        <v>959</v>
      </c>
      <c r="C115" s="97" t="s">
        <v>1844</v>
      </c>
      <c r="D115" s="98" t="s">
        <v>1815</v>
      </c>
    </row>
    <row r="116">
      <c r="A116" s="95" t="s">
        <v>1674</v>
      </c>
      <c r="B116" s="96" t="s">
        <v>613</v>
      </c>
      <c r="C116" s="97" t="s">
        <v>1845</v>
      </c>
      <c r="D116" s="98" t="s">
        <v>1815</v>
      </c>
    </row>
    <row r="117">
      <c r="A117" s="95" t="s">
        <v>1681</v>
      </c>
      <c r="B117" s="96" t="s">
        <v>1027</v>
      </c>
      <c r="C117" s="97" t="s">
        <v>1846</v>
      </c>
      <c r="D117" s="98" t="s">
        <v>1815</v>
      </c>
    </row>
    <row r="118">
      <c r="A118" s="95" t="s">
        <v>1847</v>
      </c>
      <c r="B118" s="96" t="s">
        <v>967</v>
      </c>
      <c r="C118" s="97" t="s">
        <v>1848</v>
      </c>
      <c r="D118" s="98" t="s">
        <v>1815</v>
      </c>
    </row>
    <row r="119">
      <c r="A119" s="95" t="s">
        <v>1849</v>
      </c>
      <c r="B119" s="96" t="s">
        <v>1229</v>
      </c>
      <c r="C119" s="97" t="s">
        <v>1850</v>
      </c>
      <c r="D119" s="98" t="s">
        <v>1815</v>
      </c>
    </row>
    <row r="120">
      <c r="A120" s="95" t="s">
        <v>1681</v>
      </c>
      <c r="B120" s="96" t="s">
        <v>283</v>
      </c>
      <c r="C120" s="97" t="s">
        <v>1851</v>
      </c>
      <c r="D120" s="98" t="s">
        <v>1815</v>
      </c>
    </row>
    <row r="121">
      <c r="A121" s="95" t="s">
        <v>1681</v>
      </c>
      <c r="B121" s="96" t="s">
        <v>393</v>
      </c>
      <c r="C121" s="97" t="s">
        <v>1852</v>
      </c>
      <c r="D121" s="98" t="s">
        <v>1815</v>
      </c>
    </row>
    <row r="122">
      <c r="A122" s="95" t="s">
        <v>1769</v>
      </c>
      <c r="B122" s="96" t="s">
        <v>1269</v>
      </c>
      <c r="C122" s="97" t="s">
        <v>1853</v>
      </c>
      <c r="D122" s="98" t="s">
        <v>1815</v>
      </c>
    </row>
    <row r="123">
      <c r="A123" s="95" t="s">
        <v>1854</v>
      </c>
      <c r="B123" s="96" t="s">
        <v>333</v>
      </c>
      <c r="C123" s="97" t="s">
        <v>1855</v>
      </c>
      <c r="D123" s="98" t="s">
        <v>1815</v>
      </c>
    </row>
    <row r="124">
      <c r="A124" s="95" t="s">
        <v>1741</v>
      </c>
      <c r="B124" s="96" t="s">
        <v>589</v>
      </c>
      <c r="C124" s="97" t="s">
        <v>1856</v>
      </c>
      <c r="D124" s="98" t="s">
        <v>1815</v>
      </c>
    </row>
    <row r="125">
      <c r="A125" s="95" t="s">
        <v>1703</v>
      </c>
      <c r="B125" s="96" t="s">
        <v>919</v>
      </c>
      <c r="C125" s="97" t="s">
        <v>1857</v>
      </c>
      <c r="D125" s="98" t="s">
        <v>1815</v>
      </c>
    </row>
    <row r="126">
      <c r="A126" s="95" t="s">
        <v>1743</v>
      </c>
      <c r="B126" s="96" t="s">
        <v>1003</v>
      </c>
      <c r="C126" s="97" t="s">
        <v>1858</v>
      </c>
      <c r="D126" s="98" t="s">
        <v>1815</v>
      </c>
    </row>
    <row r="127">
      <c r="A127" s="95" t="s">
        <v>1681</v>
      </c>
      <c r="B127" s="96" t="s">
        <v>509</v>
      </c>
      <c r="C127" s="97" t="s">
        <v>1859</v>
      </c>
      <c r="D127" s="98" t="s">
        <v>1815</v>
      </c>
    </row>
    <row r="128">
      <c r="A128" s="95" t="s">
        <v>1737</v>
      </c>
      <c r="B128" s="96" t="s">
        <v>821</v>
      </c>
      <c r="C128" s="97" t="s">
        <v>1860</v>
      </c>
      <c r="D128" s="98" t="s">
        <v>1815</v>
      </c>
    </row>
    <row r="129">
      <c r="A129" s="95" t="s">
        <v>1692</v>
      </c>
      <c r="B129" s="96" t="s">
        <v>1111</v>
      </c>
      <c r="C129" s="97" t="s">
        <v>1861</v>
      </c>
      <c r="D129" s="98" t="s">
        <v>1815</v>
      </c>
    </row>
    <row r="130">
      <c r="A130" s="95" t="s">
        <v>1712</v>
      </c>
      <c r="B130" s="96" t="s">
        <v>1175</v>
      </c>
      <c r="C130" s="97" t="s">
        <v>1862</v>
      </c>
      <c r="D130" s="98" t="s">
        <v>1815</v>
      </c>
    </row>
    <row r="131">
      <c r="A131" s="95" t="s">
        <v>1762</v>
      </c>
      <c r="B131" s="96" t="s">
        <v>991</v>
      </c>
      <c r="C131" s="97" t="s">
        <v>1863</v>
      </c>
      <c r="D131" s="98" t="s">
        <v>1815</v>
      </c>
    </row>
    <row r="132">
      <c r="A132" s="95" t="s">
        <v>1864</v>
      </c>
      <c r="B132" s="96" t="s">
        <v>989</v>
      </c>
      <c r="C132" s="97" t="s">
        <v>1865</v>
      </c>
      <c r="D132" s="98" t="s">
        <v>1815</v>
      </c>
    </row>
    <row r="133">
      <c r="A133" s="95" t="s">
        <v>1765</v>
      </c>
      <c r="B133" s="96" t="s">
        <v>1053</v>
      </c>
      <c r="C133" s="97" t="s">
        <v>1866</v>
      </c>
      <c r="D133" s="98" t="s">
        <v>1815</v>
      </c>
    </row>
    <row r="134">
      <c r="A134" s="95" t="s">
        <v>1778</v>
      </c>
      <c r="B134" s="96" t="s">
        <v>672</v>
      </c>
      <c r="C134" s="97" t="s">
        <v>1867</v>
      </c>
      <c r="D134" s="98" t="s">
        <v>1815</v>
      </c>
    </row>
    <row r="135">
      <c r="A135" s="95" t="s">
        <v>1714</v>
      </c>
      <c r="B135" s="96" t="s">
        <v>1065</v>
      </c>
      <c r="C135" s="97" t="s">
        <v>1868</v>
      </c>
      <c r="D135" s="98" t="s">
        <v>1815</v>
      </c>
    </row>
    <row r="136">
      <c r="A136" s="95" t="s">
        <v>1869</v>
      </c>
      <c r="B136" s="96" t="s">
        <v>793</v>
      </c>
      <c r="C136" s="97" t="s">
        <v>1870</v>
      </c>
      <c r="D136" s="98" t="s">
        <v>1815</v>
      </c>
    </row>
    <row r="137">
      <c r="A137" s="95" t="s">
        <v>1871</v>
      </c>
      <c r="B137" s="96" t="s">
        <v>59</v>
      </c>
      <c r="C137" s="97" t="s">
        <v>1872</v>
      </c>
      <c r="D137" s="98" t="s">
        <v>1815</v>
      </c>
    </row>
    <row r="138">
      <c r="A138" s="95" t="s">
        <v>1843</v>
      </c>
      <c r="B138" s="96" t="s">
        <v>105</v>
      </c>
      <c r="C138" s="97" t="s">
        <v>1873</v>
      </c>
      <c r="D138" s="98" t="s">
        <v>1815</v>
      </c>
    </row>
    <row r="139">
      <c r="A139" s="95" t="s">
        <v>1874</v>
      </c>
      <c r="B139" s="96" t="s">
        <v>693</v>
      </c>
      <c r="C139" s="97" t="s">
        <v>1875</v>
      </c>
      <c r="D139" s="98" t="s">
        <v>1815</v>
      </c>
    </row>
    <row r="140">
      <c r="A140" s="95" t="s">
        <v>1674</v>
      </c>
      <c r="B140" s="96" t="s">
        <v>1143</v>
      </c>
      <c r="C140" s="97" t="s">
        <v>1876</v>
      </c>
      <c r="D140" s="98" t="s">
        <v>1815</v>
      </c>
    </row>
    <row r="141">
      <c r="A141" s="95" t="s">
        <v>1877</v>
      </c>
      <c r="B141" s="96" t="s">
        <v>837</v>
      </c>
      <c r="C141" s="97" t="s">
        <v>1878</v>
      </c>
      <c r="D141" s="98" t="s">
        <v>1815</v>
      </c>
    </row>
    <row r="142">
      <c r="A142" s="95" t="s">
        <v>1696</v>
      </c>
      <c r="B142" s="96" t="s">
        <v>1031</v>
      </c>
      <c r="C142" s="97" t="s">
        <v>1879</v>
      </c>
      <c r="D142" s="98" t="s">
        <v>1815</v>
      </c>
    </row>
    <row r="143">
      <c r="A143" s="95" t="s">
        <v>1843</v>
      </c>
      <c r="B143" s="96" t="s">
        <v>937</v>
      </c>
      <c r="C143" s="97" t="s">
        <v>1880</v>
      </c>
      <c r="D143" s="98" t="s">
        <v>1815</v>
      </c>
    </row>
    <row r="144">
      <c r="A144" s="95" t="s">
        <v>1871</v>
      </c>
      <c r="B144" s="96" t="s">
        <v>863</v>
      </c>
      <c r="C144" s="97" t="s">
        <v>1881</v>
      </c>
      <c r="D144" s="98" t="s">
        <v>1815</v>
      </c>
    </row>
    <row r="145">
      <c r="A145" s="95" t="s">
        <v>1681</v>
      </c>
      <c r="B145" s="96" t="s">
        <v>841</v>
      </c>
      <c r="C145" s="97" t="s">
        <v>1882</v>
      </c>
      <c r="D145" s="98" t="s">
        <v>1815</v>
      </c>
    </row>
    <row r="146">
      <c r="A146" s="95" t="s">
        <v>1712</v>
      </c>
      <c r="B146" s="96" t="s">
        <v>1109</v>
      </c>
      <c r="C146" s="97" t="s">
        <v>1883</v>
      </c>
      <c r="D146" s="98" t="s">
        <v>1815</v>
      </c>
    </row>
    <row r="147">
      <c r="A147" s="95" t="s">
        <v>1874</v>
      </c>
      <c r="B147" s="96" t="s">
        <v>1531</v>
      </c>
      <c r="C147" s="97" t="s">
        <v>1884</v>
      </c>
      <c r="D147" s="98" t="s">
        <v>1815</v>
      </c>
    </row>
    <row r="148">
      <c r="A148" s="95" t="s">
        <v>1854</v>
      </c>
      <c r="B148" s="96" t="s">
        <v>1007</v>
      </c>
      <c r="C148" s="97" t="s">
        <v>1885</v>
      </c>
      <c r="D148" s="98" t="s">
        <v>1815</v>
      </c>
    </row>
    <row r="149">
      <c r="A149" s="95" t="s">
        <v>1679</v>
      </c>
      <c r="B149" s="96" t="s">
        <v>500</v>
      </c>
      <c r="C149" s="97" t="s">
        <v>1886</v>
      </c>
      <c r="D149" s="98" t="s">
        <v>1815</v>
      </c>
    </row>
    <row r="150">
      <c r="A150" s="95" t="s">
        <v>1679</v>
      </c>
      <c r="B150" s="96" t="s">
        <v>809</v>
      </c>
      <c r="C150" s="97" t="s">
        <v>1887</v>
      </c>
      <c r="D150" s="98" t="s">
        <v>1815</v>
      </c>
    </row>
    <row r="151">
      <c r="A151" s="95" t="s">
        <v>1681</v>
      </c>
      <c r="B151" s="96" t="s">
        <v>1137</v>
      </c>
      <c r="C151" s="97" t="s">
        <v>1888</v>
      </c>
      <c r="D151" s="98" t="s">
        <v>1815</v>
      </c>
    </row>
    <row r="152">
      <c r="A152" s="95" t="s">
        <v>1806</v>
      </c>
      <c r="B152" s="96" t="s">
        <v>1123</v>
      </c>
      <c r="C152" s="97" t="s">
        <v>1889</v>
      </c>
      <c r="D152" s="98" t="s">
        <v>1815</v>
      </c>
    </row>
    <row r="153">
      <c r="A153" s="95" t="s">
        <v>1737</v>
      </c>
      <c r="B153" s="96" t="s">
        <v>154</v>
      </c>
      <c r="C153" s="97" t="s">
        <v>1890</v>
      </c>
      <c r="D153" s="98" t="s">
        <v>1815</v>
      </c>
    </row>
    <row r="154">
      <c r="A154" s="95" t="s">
        <v>1681</v>
      </c>
      <c r="B154" s="96" t="s">
        <v>615</v>
      </c>
      <c r="C154" s="97" t="s">
        <v>1891</v>
      </c>
      <c r="D154" s="98" t="s">
        <v>1815</v>
      </c>
    </row>
    <row r="155">
      <c r="A155" s="95" t="s">
        <v>1683</v>
      </c>
      <c r="B155" s="96" t="s">
        <v>474</v>
      </c>
      <c r="C155" s="97" t="s">
        <v>1892</v>
      </c>
      <c r="D155" s="98" t="s">
        <v>1815</v>
      </c>
    </row>
    <row r="156">
      <c r="A156" s="95" t="s">
        <v>1679</v>
      </c>
      <c r="B156" s="96" t="s">
        <v>903</v>
      </c>
      <c r="C156" s="97" t="s">
        <v>1893</v>
      </c>
      <c r="D156" s="98" t="s">
        <v>1815</v>
      </c>
    </row>
    <row r="157">
      <c r="A157" s="95" t="s">
        <v>1843</v>
      </c>
      <c r="B157" s="96" t="s">
        <v>909</v>
      </c>
      <c r="C157" s="97" t="s">
        <v>1894</v>
      </c>
      <c r="D157" s="98" t="s">
        <v>1815</v>
      </c>
    </row>
    <row r="158">
      <c r="A158" s="95" t="s">
        <v>1681</v>
      </c>
      <c r="B158" s="96" t="s">
        <v>365</v>
      </c>
      <c r="C158" s="97" t="s">
        <v>1895</v>
      </c>
      <c r="D158" s="98" t="s">
        <v>1815</v>
      </c>
    </row>
    <row r="159">
      <c r="A159" s="95" t="s">
        <v>1681</v>
      </c>
      <c r="B159" s="96" t="s">
        <v>1043</v>
      </c>
      <c r="C159" s="97" t="s">
        <v>1896</v>
      </c>
      <c r="D159" s="98" t="s">
        <v>1815</v>
      </c>
    </row>
    <row r="160">
      <c r="A160" s="95" t="s">
        <v>1897</v>
      </c>
      <c r="B160" s="96" t="s">
        <v>1193</v>
      </c>
      <c r="C160" s="97" t="s">
        <v>1898</v>
      </c>
      <c r="D160" s="98" t="s">
        <v>1815</v>
      </c>
    </row>
    <row r="161">
      <c r="A161" s="95" t="s">
        <v>1712</v>
      </c>
      <c r="B161" s="96" t="s">
        <v>1135</v>
      </c>
      <c r="C161" s="97" t="s">
        <v>1899</v>
      </c>
      <c r="D161" s="98" t="s">
        <v>1815</v>
      </c>
    </row>
    <row r="162">
      <c r="A162" s="95" t="s">
        <v>1696</v>
      </c>
      <c r="B162" s="96" t="s">
        <v>623</v>
      </c>
      <c r="C162" s="97" t="s">
        <v>1900</v>
      </c>
      <c r="D162" s="98" t="s">
        <v>1815</v>
      </c>
    </row>
    <row r="163">
      <c r="A163" s="95" t="s">
        <v>1837</v>
      </c>
      <c r="B163" s="96" t="s">
        <v>901</v>
      </c>
      <c r="C163" s="97" t="s">
        <v>1901</v>
      </c>
      <c r="D163" s="98" t="s">
        <v>1815</v>
      </c>
    </row>
    <row r="164">
      <c r="A164" s="95" t="s">
        <v>1714</v>
      </c>
      <c r="B164" s="96" t="s">
        <v>157</v>
      </c>
      <c r="C164" s="97" t="s">
        <v>1902</v>
      </c>
      <c r="D164" s="98" t="s">
        <v>1815</v>
      </c>
    </row>
    <row r="165">
      <c r="A165" s="95" t="s">
        <v>1674</v>
      </c>
      <c r="B165" s="96" t="s">
        <v>1903</v>
      </c>
      <c r="C165" s="97" t="s">
        <v>1904</v>
      </c>
      <c r="D165" s="98" t="s">
        <v>1815</v>
      </c>
    </row>
    <row r="166">
      <c r="A166" s="95" t="s">
        <v>1808</v>
      </c>
      <c r="B166" s="96" t="s">
        <v>139</v>
      </c>
      <c r="C166" s="97" t="s">
        <v>1905</v>
      </c>
      <c r="D166" s="98" t="s">
        <v>1815</v>
      </c>
    </row>
    <row r="167">
      <c r="A167" s="95" t="s">
        <v>1712</v>
      </c>
      <c r="B167" s="96" t="s">
        <v>1073</v>
      </c>
      <c r="C167" s="97" t="s">
        <v>1906</v>
      </c>
      <c r="D167" s="98" t="s">
        <v>1815</v>
      </c>
    </row>
    <row r="168">
      <c r="A168" s="95" t="s">
        <v>1871</v>
      </c>
      <c r="B168" s="96" t="s">
        <v>975</v>
      </c>
      <c r="C168" s="97" t="s">
        <v>1907</v>
      </c>
      <c r="D168" s="98" t="s">
        <v>1815</v>
      </c>
    </row>
    <row r="169">
      <c r="A169" s="95" t="s">
        <v>1681</v>
      </c>
      <c r="B169" s="96" t="s">
        <v>1131</v>
      </c>
      <c r="C169" s="97" t="s">
        <v>1908</v>
      </c>
      <c r="D169" s="98" t="s">
        <v>1815</v>
      </c>
    </row>
    <row r="170">
      <c r="A170" s="95" t="s">
        <v>1717</v>
      </c>
      <c r="B170" s="96" t="s">
        <v>258</v>
      </c>
      <c r="C170" s="97" t="s">
        <v>1909</v>
      </c>
      <c r="D170" s="98" t="s">
        <v>1815</v>
      </c>
    </row>
    <row r="171">
      <c r="A171" s="95" t="s">
        <v>1806</v>
      </c>
      <c r="B171" s="96" t="s">
        <v>1299</v>
      </c>
      <c r="C171" s="97" t="s">
        <v>1910</v>
      </c>
      <c r="D171" s="98" t="s">
        <v>1815</v>
      </c>
    </row>
    <row r="172">
      <c r="A172" s="95" t="s">
        <v>1679</v>
      </c>
      <c r="B172" s="96" t="s">
        <v>1079</v>
      </c>
      <c r="C172" s="97" t="s">
        <v>1911</v>
      </c>
      <c r="D172" s="98" t="s">
        <v>1815</v>
      </c>
    </row>
    <row r="173">
      <c r="A173" s="95" t="s">
        <v>1912</v>
      </c>
      <c r="B173" s="96" t="s">
        <v>424</v>
      </c>
      <c r="C173" s="97" t="s">
        <v>1913</v>
      </c>
      <c r="D173" s="98" t="s">
        <v>1815</v>
      </c>
    </row>
    <row r="174">
      <c r="A174" s="95" t="s">
        <v>1674</v>
      </c>
      <c r="B174" s="96" t="s">
        <v>1914</v>
      </c>
      <c r="C174" s="97" t="s">
        <v>1915</v>
      </c>
      <c r="D174" s="98" t="s">
        <v>1815</v>
      </c>
    </row>
    <row r="175">
      <c r="A175" s="95" t="s">
        <v>1813</v>
      </c>
      <c r="B175" s="96" t="s">
        <v>197</v>
      </c>
      <c r="C175" s="97" t="s">
        <v>1916</v>
      </c>
      <c r="D175" s="98" t="s">
        <v>1815</v>
      </c>
    </row>
    <row r="176">
      <c r="A176" s="95" t="s">
        <v>1717</v>
      </c>
      <c r="B176" s="96" t="s">
        <v>747</v>
      </c>
      <c r="C176" s="97" t="s">
        <v>1917</v>
      </c>
      <c r="D176" s="98" t="s">
        <v>1815</v>
      </c>
    </row>
    <row r="177">
      <c r="A177" s="95" t="s">
        <v>1732</v>
      </c>
      <c r="B177" s="96" t="s">
        <v>977</v>
      </c>
      <c r="C177" s="97" t="s">
        <v>1918</v>
      </c>
      <c r="D177" s="98" t="s">
        <v>1815</v>
      </c>
    </row>
    <row r="178">
      <c r="A178" s="95" t="s">
        <v>1700</v>
      </c>
      <c r="B178" s="96" t="s">
        <v>1267</v>
      </c>
      <c r="C178" s="97" t="s">
        <v>1919</v>
      </c>
      <c r="D178" s="98" t="s">
        <v>1815</v>
      </c>
    </row>
    <row r="179">
      <c r="A179" s="95" t="s">
        <v>1712</v>
      </c>
      <c r="B179" s="96" t="s">
        <v>201</v>
      </c>
      <c r="C179" s="97" t="s">
        <v>1920</v>
      </c>
      <c r="D179" s="98" t="s">
        <v>1815</v>
      </c>
    </row>
    <row r="180">
      <c r="A180" s="95" t="s">
        <v>1700</v>
      </c>
      <c r="B180" s="96" t="s">
        <v>23</v>
      </c>
      <c r="C180" s="97" t="s">
        <v>1921</v>
      </c>
      <c r="D180" s="98" t="s">
        <v>1815</v>
      </c>
    </row>
    <row r="181">
      <c r="A181" s="95" t="s">
        <v>1760</v>
      </c>
      <c r="B181" s="96" t="s">
        <v>1149</v>
      </c>
      <c r="C181" s="97" t="s">
        <v>1922</v>
      </c>
      <c r="D181" s="98" t="s">
        <v>1815</v>
      </c>
    </row>
    <row r="182">
      <c r="A182" s="95" t="s">
        <v>1683</v>
      </c>
      <c r="B182" s="96" t="s">
        <v>310</v>
      </c>
      <c r="C182" s="97" t="s">
        <v>1923</v>
      </c>
      <c r="D182" s="98" t="s">
        <v>1815</v>
      </c>
    </row>
    <row r="183">
      <c r="A183" s="95" t="s">
        <v>1674</v>
      </c>
      <c r="B183" s="96" t="s">
        <v>1049</v>
      </c>
      <c r="C183" s="97" t="s">
        <v>1924</v>
      </c>
      <c r="D183" s="98" t="s">
        <v>1815</v>
      </c>
    </row>
    <row r="184">
      <c r="A184" s="95" t="s">
        <v>1925</v>
      </c>
      <c r="B184" s="96" t="s">
        <v>1309</v>
      </c>
      <c r="C184" s="97" t="s">
        <v>1926</v>
      </c>
      <c r="D184" s="98" t="s">
        <v>1815</v>
      </c>
    </row>
    <row r="185">
      <c r="A185" s="95" t="s">
        <v>1683</v>
      </c>
      <c r="B185" s="96" t="s">
        <v>1279</v>
      </c>
      <c r="C185" s="97" t="s">
        <v>1927</v>
      </c>
      <c r="D185" s="98" t="s">
        <v>1815</v>
      </c>
    </row>
    <row r="186">
      <c r="A186" s="95" t="s">
        <v>1681</v>
      </c>
      <c r="B186" s="96" t="s">
        <v>1087</v>
      </c>
      <c r="C186" s="97" t="s">
        <v>1928</v>
      </c>
      <c r="D186" s="98" t="s">
        <v>1815</v>
      </c>
    </row>
    <row r="187">
      <c r="A187" s="95" t="s">
        <v>1929</v>
      </c>
      <c r="B187" s="101">
        <v>1340.0</v>
      </c>
      <c r="C187" s="97" t="s">
        <v>1930</v>
      </c>
      <c r="D187" s="98" t="s">
        <v>1815</v>
      </c>
    </row>
    <row r="188">
      <c r="A188" s="95" t="s">
        <v>1925</v>
      </c>
      <c r="B188" s="96" t="s">
        <v>664</v>
      </c>
      <c r="C188" s="97" t="s">
        <v>1931</v>
      </c>
      <c r="D188" s="98" t="s">
        <v>1815</v>
      </c>
    </row>
    <row r="189">
      <c r="A189" s="95" t="s">
        <v>1683</v>
      </c>
      <c r="B189" s="96" t="s">
        <v>650</v>
      </c>
      <c r="C189" s="97" t="s">
        <v>1932</v>
      </c>
      <c r="D189" s="98" t="s">
        <v>1815</v>
      </c>
    </row>
    <row r="190">
      <c r="A190" s="95" t="s">
        <v>1737</v>
      </c>
      <c r="B190" s="96" t="s">
        <v>831</v>
      </c>
      <c r="C190" s="97" t="s">
        <v>1933</v>
      </c>
      <c r="D190" s="98" t="s">
        <v>1815</v>
      </c>
    </row>
    <row r="191">
      <c r="A191" s="95" t="s">
        <v>1808</v>
      </c>
      <c r="B191" s="96" t="s">
        <v>1101</v>
      </c>
      <c r="C191" s="100" t="s">
        <v>1934</v>
      </c>
      <c r="D191" s="98" t="s">
        <v>1815</v>
      </c>
    </row>
    <row r="192">
      <c r="A192" s="95" t="s">
        <v>1767</v>
      </c>
      <c r="B192" s="96" t="s">
        <v>621</v>
      </c>
      <c r="C192" s="97" t="s">
        <v>1935</v>
      </c>
      <c r="D192" s="98" t="s">
        <v>1815</v>
      </c>
    </row>
    <row r="193">
      <c r="A193" s="95" t="s">
        <v>1781</v>
      </c>
      <c r="B193" s="96" t="s">
        <v>633</v>
      </c>
      <c r="C193" s="97" t="s">
        <v>1936</v>
      </c>
      <c r="D193" s="98" t="s">
        <v>1815</v>
      </c>
    </row>
    <row r="194">
      <c r="A194" s="95" t="s">
        <v>1681</v>
      </c>
      <c r="B194" s="96" t="s">
        <v>1205</v>
      </c>
      <c r="C194" s="97" t="s">
        <v>1937</v>
      </c>
      <c r="D194" s="98" t="s">
        <v>1815</v>
      </c>
    </row>
    <row r="195">
      <c r="A195" s="95" t="s">
        <v>1871</v>
      </c>
      <c r="B195" s="96" t="s">
        <v>585</v>
      </c>
      <c r="C195" s="97" t="s">
        <v>1938</v>
      </c>
      <c r="D195" s="98" t="s">
        <v>1815</v>
      </c>
    </row>
    <row r="196">
      <c r="A196" s="95" t="s">
        <v>1700</v>
      </c>
      <c r="B196" s="96" t="s">
        <v>1187</v>
      </c>
      <c r="C196" s="97" t="s">
        <v>1939</v>
      </c>
      <c r="D196" s="98" t="s">
        <v>1815</v>
      </c>
    </row>
    <row r="197">
      <c r="A197" s="95" t="s">
        <v>1681</v>
      </c>
      <c r="B197" s="96" t="s">
        <v>889</v>
      </c>
      <c r="C197" s="97" t="s">
        <v>1940</v>
      </c>
      <c r="D197" s="98" t="s">
        <v>1815</v>
      </c>
    </row>
    <row r="198">
      <c r="A198" s="95" t="s">
        <v>1696</v>
      </c>
      <c r="B198" s="96" t="s">
        <v>739</v>
      </c>
      <c r="C198" s="97" t="s">
        <v>1941</v>
      </c>
      <c r="D198" s="98" t="s">
        <v>1815</v>
      </c>
    </row>
    <row r="199">
      <c r="A199" s="95" t="s">
        <v>1942</v>
      </c>
      <c r="B199" s="96" t="s">
        <v>493</v>
      </c>
      <c r="C199" s="97" t="s">
        <v>1943</v>
      </c>
      <c r="D199" s="98" t="s">
        <v>1815</v>
      </c>
    </row>
    <row r="200">
      <c r="A200" s="95" t="s">
        <v>1690</v>
      </c>
      <c r="B200" s="96" t="s">
        <v>556</v>
      </c>
      <c r="C200" s="97" t="s">
        <v>1944</v>
      </c>
      <c r="D200" s="98" t="s">
        <v>1815</v>
      </c>
    </row>
    <row r="201">
      <c r="A201" s="95" t="s">
        <v>1847</v>
      </c>
      <c r="B201" s="96" t="s">
        <v>470</v>
      </c>
      <c r="C201" s="97" t="s">
        <v>1945</v>
      </c>
      <c r="D201" s="98" t="s">
        <v>1815</v>
      </c>
    </row>
    <row r="202">
      <c r="A202" s="95" t="s">
        <v>1700</v>
      </c>
      <c r="B202" s="96" t="s">
        <v>1946</v>
      </c>
      <c r="C202" s="97" t="s">
        <v>1947</v>
      </c>
      <c r="D202" s="98" t="s">
        <v>1815</v>
      </c>
    </row>
    <row r="203">
      <c r="A203" s="95" t="s">
        <v>1674</v>
      </c>
      <c r="B203" s="96" t="s">
        <v>166</v>
      </c>
      <c r="C203" s="97" t="s">
        <v>1948</v>
      </c>
      <c r="D203" s="98" t="s">
        <v>1815</v>
      </c>
    </row>
    <row r="204">
      <c r="A204" s="95" t="s">
        <v>1719</v>
      </c>
      <c r="B204" s="96" t="s">
        <v>143</v>
      </c>
      <c r="C204" s="97" t="s">
        <v>1949</v>
      </c>
      <c r="D204" s="98" t="s">
        <v>1815</v>
      </c>
    </row>
    <row r="205">
      <c r="A205" s="95" t="s">
        <v>1950</v>
      </c>
      <c r="B205" s="96" t="s">
        <v>442</v>
      </c>
      <c r="C205" s="97" t="s">
        <v>1951</v>
      </c>
      <c r="D205" s="98" t="s">
        <v>1815</v>
      </c>
    </row>
    <row r="206">
      <c r="A206" s="95" t="s">
        <v>1681</v>
      </c>
      <c r="B206" s="96" t="s">
        <v>1203</v>
      </c>
      <c r="C206" s="97" t="s">
        <v>1952</v>
      </c>
      <c r="D206" s="98" t="s">
        <v>1815</v>
      </c>
    </row>
    <row r="207">
      <c r="A207" s="95" t="s">
        <v>1732</v>
      </c>
      <c r="B207" s="96" t="s">
        <v>815</v>
      </c>
      <c r="C207" s="97" t="s">
        <v>1953</v>
      </c>
      <c r="D207" s="98" t="s">
        <v>1815</v>
      </c>
    </row>
    <row r="208">
      <c r="A208" s="95" t="s">
        <v>1681</v>
      </c>
      <c r="B208" s="96" t="s">
        <v>1265</v>
      </c>
      <c r="C208" s="97" t="s">
        <v>1954</v>
      </c>
      <c r="D208" s="98" t="s">
        <v>1815</v>
      </c>
    </row>
    <row r="209">
      <c r="A209" s="95" t="s">
        <v>1703</v>
      </c>
      <c r="B209" s="96" t="s">
        <v>704</v>
      </c>
      <c r="C209" s="97" t="s">
        <v>1955</v>
      </c>
      <c r="D209" s="98" t="s">
        <v>1815</v>
      </c>
    </row>
    <row r="210">
      <c r="A210" s="95" t="s">
        <v>1679</v>
      </c>
      <c r="B210" s="96" t="s">
        <v>1045</v>
      </c>
      <c r="C210" s="97" t="s">
        <v>1956</v>
      </c>
      <c r="D210" s="98" t="s">
        <v>1815</v>
      </c>
    </row>
    <row r="211">
      <c r="A211" s="95" t="s">
        <v>1957</v>
      </c>
      <c r="B211" s="96" t="s">
        <v>717</v>
      </c>
      <c r="C211" s="97" t="s">
        <v>1958</v>
      </c>
      <c r="D211" s="98" t="s">
        <v>1815</v>
      </c>
    </row>
    <row r="212">
      <c r="A212" s="95" t="s">
        <v>1681</v>
      </c>
      <c r="B212" s="96" t="s">
        <v>1025</v>
      </c>
      <c r="C212" s="97" t="s">
        <v>1959</v>
      </c>
      <c r="D212" s="98" t="s">
        <v>1815</v>
      </c>
    </row>
    <row r="213">
      <c r="A213" s="95" t="s">
        <v>1737</v>
      </c>
      <c r="B213" s="96" t="s">
        <v>891</v>
      </c>
      <c r="C213" s="97" t="s">
        <v>1960</v>
      </c>
      <c r="D213" s="98" t="s">
        <v>1815</v>
      </c>
    </row>
    <row r="214">
      <c r="A214" s="95" t="s">
        <v>1677</v>
      </c>
      <c r="B214" s="96" t="s">
        <v>46</v>
      </c>
      <c r="C214" s="99" t="s">
        <v>1961</v>
      </c>
      <c r="D214" s="98" t="s">
        <v>1815</v>
      </c>
    </row>
    <row r="215">
      <c r="A215" s="95" t="s">
        <v>1869</v>
      </c>
      <c r="B215" s="96" t="s">
        <v>78</v>
      </c>
      <c r="C215" s="97" t="s">
        <v>1962</v>
      </c>
      <c r="D215" s="98" t="s">
        <v>1815</v>
      </c>
    </row>
    <row r="216">
      <c r="A216" s="95" t="s">
        <v>1683</v>
      </c>
      <c r="B216" s="96" t="s">
        <v>1093</v>
      </c>
      <c r="C216" s="97" t="s">
        <v>1963</v>
      </c>
      <c r="D216" s="98" t="s">
        <v>1815</v>
      </c>
    </row>
    <row r="217">
      <c r="A217" s="95" t="s">
        <v>1964</v>
      </c>
      <c r="B217" s="96" t="s">
        <v>49</v>
      </c>
      <c r="C217" s="97" t="s">
        <v>1965</v>
      </c>
      <c r="D217" s="98" t="s">
        <v>1815</v>
      </c>
    </row>
    <row r="218">
      <c r="A218" s="95" t="s">
        <v>1712</v>
      </c>
      <c r="B218" s="96" t="s">
        <v>1163</v>
      </c>
      <c r="C218" s="97" t="s">
        <v>1966</v>
      </c>
      <c r="D218" s="98" t="s">
        <v>1815</v>
      </c>
    </row>
    <row r="219">
      <c r="A219" s="95" t="s">
        <v>1700</v>
      </c>
      <c r="B219" s="96" t="s">
        <v>1121</v>
      </c>
      <c r="C219" s="97" t="s">
        <v>1967</v>
      </c>
      <c r="D219" s="98" t="s">
        <v>1815</v>
      </c>
    </row>
    <row r="220">
      <c r="A220" s="95" t="s">
        <v>1813</v>
      </c>
      <c r="B220" s="96" t="s">
        <v>228</v>
      </c>
      <c r="C220" s="97" t="s">
        <v>1968</v>
      </c>
      <c r="D220" s="98" t="s">
        <v>1815</v>
      </c>
    </row>
    <row r="221">
      <c r="A221" s="95" t="s">
        <v>1969</v>
      </c>
      <c r="B221" s="96" t="s">
        <v>99</v>
      </c>
      <c r="C221" s="97" t="s">
        <v>1970</v>
      </c>
      <c r="D221" s="98" t="s">
        <v>1815</v>
      </c>
    </row>
    <row r="222">
      <c r="A222" s="95" t="s">
        <v>1717</v>
      </c>
      <c r="B222" s="96" t="s">
        <v>1159</v>
      </c>
      <c r="C222" s="97" t="s">
        <v>1971</v>
      </c>
      <c r="D222" s="98" t="s">
        <v>1815</v>
      </c>
    </row>
    <row r="223">
      <c r="A223" s="95" t="s">
        <v>1869</v>
      </c>
      <c r="B223" s="96" t="s">
        <v>887</v>
      </c>
      <c r="C223" s="97" t="s">
        <v>1972</v>
      </c>
      <c r="D223" s="98" t="s">
        <v>1815</v>
      </c>
    </row>
    <row r="224">
      <c r="A224" s="95" t="s">
        <v>1813</v>
      </c>
      <c r="B224" s="101">
        <v>46.0</v>
      </c>
      <c r="C224" s="97" t="s">
        <v>1973</v>
      </c>
      <c r="D224" s="98" t="s">
        <v>1815</v>
      </c>
    </row>
    <row r="225">
      <c r="A225" s="95" t="s">
        <v>1679</v>
      </c>
      <c r="B225" s="96" t="s">
        <v>342</v>
      </c>
      <c r="C225" s="97" t="s">
        <v>1974</v>
      </c>
      <c r="D225" s="98" t="s">
        <v>1815</v>
      </c>
    </row>
    <row r="226">
      <c r="A226" s="95" t="s">
        <v>1681</v>
      </c>
      <c r="B226" s="96" t="s">
        <v>291</v>
      </c>
      <c r="C226" s="97" t="s">
        <v>1975</v>
      </c>
      <c r="D226" s="98" t="s">
        <v>1815</v>
      </c>
    </row>
    <row r="227">
      <c r="A227" s="95" t="s">
        <v>1869</v>
      </c>
      <c r="B227" s="96" t="s">
        <v>644</v>
      </c>
      <c r="C227" s="97" t="s">
        <v>1976</v>
      </c>
      <c r="D227" s="98" t="s">
        <v>1815</v>
      </c>
    </row>
    <row r="228">
      <c r="A228" s="95" t="s">
        <v>1681</v>
      </c>
      <c r="B228" s="96" t="s">
        <v>931</v>
      </c>
      <c r="C228" s="97" t="s">
        <v>1977</v>
      </c>
      <c r="D228" s="98" t="s">
        <v>1815</v>
      </c>
    </row>
    <row r="229">
      <c r="A229" s="95" t="s">
        <v>1674</v>
      </c>
      <c r="B229" s="96" t="s">
        <v>1119</v>
      </c>
      <c r="C229" s="97" t="s">
        <v>1978</v>
      </c>
      <c r="D229" s="98" t="s">
        <v>1815</v>
      </c>
    </row>
    <row r="230">
      <c r="A230" s="95" t="s">
        <v>1771</v>
      </c>
      <c r="B230" s="96" t="s">
        <v>805</v>
      </c>
      <c r="C230" s="97" t="s">
        <v>1979</v>
      </c>
      <c r="D230" s="98" t="s">
        <v>1815</v>
      </c>
    </row>
    <row r="231">
      <c r="A231" s="95" t="s">
        <v>1696</v>
      </c>
      <c r="B231" s="96" t="s">
        <v>1307</v>
      </c>
      <c r="C231" s="97" t="s">
        <v>1980</v>
      </c>
      <c r="D231" s="98" t="s">
        <v>1815</v>
      </c>
    </row>
    <row r="232">
      <c r="A232" s="95" t="s">
        <v>1696</v>
      </c>
      <c r="B232" s="96" t="s">
        <v>517</v>
      </c>
      <c r="C232" s="97" t="s">
        <v>1981</v>
      </c>
      <c r="D232" s="98" t="s">
        <v>1815</v>
      </c>
    </row>
    <row r="233">
      <c r="A233" s="95" t="s">
        <v>1897</v>
      </c>
      <c r="B233" s="96" t="s">
        <v>1241</v>
      </c>
      <c r="C233" s="97" t="s">
        <v>1982</v>
      </c>
      <c r="D233" s="98" t="s">
        <v>1815</v>
      </c>
    </row>
    <row r="234">
      <c r="A234" s="95" t="s">
        <v>1808</v>
      </c>
      <c r="B234" s="96" t="s">
        <v>241</v>
      </c>
      <c r="C234" s="97" t="s">
        <v>1983</v>
      </c>
      <c r="D234" s="98" t="s">
        <v>1815</v>
      </c>
    </row>
    <row r="235">
      <c r="A235" s="95" t="s">
        <v>1679</v>
      </c>
      <c r="B235" s="96" t="s">
        <v>722</v>
      </c>
      <c r="C235" s="97" t="s">
        <v>1984</v>
      </c>
      <c r="D235" s="98" t="s">
        <v>1815</v>
      </c>
    </row>
    <row r="236">
      <c r="A236" s="95" t="s">
        <v>1985</v>
      </c>
      <c r="B236" s="96" t="s">
        <v>1161</v>
      </c>
      <c r="C236" s="97" t="s">
        <v>1986</v>
      </c>
      <c r="D236" s="98" t="s">
        <v>1815</v>
      </c>
    </row>
    <row r="237">
      <c r="A237" s="95" t="s">
        <v>1781</v>
      </c>
      <c r="B237" s="96" t="s">
        <v>1197</v>
      </c>
      <c r="C237" s="97" t="s">
        <v>1987</v>
      </c>
      <c r="D237" s="98" t="s">
        <v>1815</v>
      </c>
    </row>
    <row r="238">
      <c r="A238" s="95" t="s">
        <v>1681</v>
      </c>
      <c r="B238" s="96" t="s">
        <v>326</v>
      </c>
      <c r="C238" s="97" t="s">
        <v>1988</v>
      </c>
      <c r="D238" s="98" t="s">
        <v>1815</v>
      </c>
    </row>
    <row r="239">
      <c r="A239" s="95" t="s">
        <v>1843</v>
      </c>
      <c r="B239" s="96" t="s">
        <v>899</v>
      </c>
      <c r="C239" s="97" t="s">
        <v>1989</v>
      </c>
      <c r="D239" s="98" t="s">
        <v>1815</v>
      </c>
    </row>
    <row r="240">
      <c r="A240" s="95" t="s">
        <v>1785</v>
      </c>
      <c r="B240" s="96" t="s">
        <v>186</v>
      </c>
      <c r="C240" s="97" t="s">
        <v>1990</v>
      </c>
      <c r="D240" s="98" t="s">
        <v>1815</v>
      </c>
    </row>
    <row r="241">
      <c r="A241" s="95" t="s">
        <v>1681</v>
      </c>
      <c r="B241" s="96" t="s">
        <v>1283</v>
      </c>
      <c r="C241" s="97" t="s">
        <v>1991</v>
      </c>
      <c r="D241" s="98" t="s">
        <v>1815</v>
      </c>
    </row>
    <row r="242">
      <c r="A242" s="95" t="s">
        <v>1992</v>
      </c>
      <c r="B242" s="96" t="s">
        <v>935</v>
      </c>
      <c r="C242" s="97" t="s">
        <v>1993</v>
      </c>
      <c r="D242" s="98" t="s">
        <v>1815</v>
      </c>
    </row>
    <row r="243">
      <c r="A243" s="95" t="s">
        <v>1690</v>
      </c>
      <c r="B243" s="96" t="s">
        <v>660</v>
      </c>
      <c r="C243" s="97" t="s">
        <v>1994</v>
      </c>
      <c r="D243" s="98" t="s">
        <v>1815</v>
      </c>
    </row>
    <row r="244">
      <c r="A244" s="95" t="s">
        <v>1714</v>
      </c>
      <c r="B244" s="96" t="s">
        <v>893</v>
      </c>
      <c r="C244" s="97" t="s">
        <v>1995</v>
      </c>
      <c r="D244" s="98" t="s">
        <v>1815</v>
      </c>
    </row>
    <row r="245">
      <c r="A245" s="95" t="s">
        <v>1719</v>
      </c>
      <c r="B245" s="96" t="s">
        <v>1271</v>
      </c>
      <c r="C245" s="97" t="s">
        <v>1996</v>
      </c>
      <c r="D245" s="98" t="s">
        <v>1815</v>
      </c>
    </row>
    <row r="246">
      <c r="A246" s="95" t="s">
        <v>1843</v>
      </c>
      <c r="B246" s="96" t="s">
        <v>933</v>
      </c>
      <c r="C246" s="97" t="s">
        <v>1997</v>
      </c>
      <c r="D246" s="98" t="s">
        <v>1815</v>
      </c>
    </row>
    <row r="247">
      <c r="A247" s="95" t="s">
        <v>1985</v>
      </c>
      <c r="B247" s="96" t="s">
        <v>1239</v>
      </c>
      <c r="C247" s="97" t="s">
        <v>1998</v>
      </c>
      <c r="D247" s="98" t="s">
        <v>1815</v>
      </c>
    </row>
    <row r="248">
      <c r="A248" s="95" t="s">
        <v>1950</v>
      </c>
      <c r="B248" s="96" t="s">
        <v>1171</v>
      </c>
      <c r="C248" s="97" t="s">
        <v>1999</v>
      </c>
      <c r="D248" s="98" t="s">
        <v>1815</v>
      </c>
    </row>
    <row r="249">
      <c r="A249" s="95" t="s">
        <v>1874</v>
      </c>
      <c r="B249" s="96" t="s">
        <v>1293</v>
      </c>
      <c r="C249" s="97" t="s">
        <v>2000</v>
      </c>
      <c r="D249" s="98" t="s">
        <v>1815</v>
      </c>
    </row>
    <row r="250">
      <c r="A250" s="95" t="s">
        <v>1690</v>
      </c>
      <c r="B250" s="96" t="s">
        <v>536</v>
      </c>
      <c r="C250" s="97" t="s">
        <v>2001</v>
      </c>
      <c r="D250" s="98" t="s">
        <v>1815</v>
      </c>
    </row>
    <row r="251">
      <c r="A251" s="95" t="s">
        <v>1683</v>
      </c>
      <c r="B251" s="96" t="s">
        <v>1325</v>
      </c>
      <c r="C251" s="97" t="s">
        <v>2002</v>
      </c>
      <c r="D251" s="98" t="s">
        <v>1815</v>
      </c>
    </row>
    <row r="252">
      <c r="A252" s="95" t="s">
        <v>1799</v>
      </c>
      <c r="B252" s="96" t="s">
        <v>1183</v>
      </c>
      <c r="C252" s="97" t="s">
        <v>2003</v>
      </c>
      <c r="D252" s="98" t="s">
        <v>1815</v>
      </c>
    </row>
    <row r="253">
      <c r="A253" s="95" t="s">
        <v>1985</v>
      </c>
      <c r="B253" s="96" t="s">
        <v>668</v>
      </c>
      <c r="C253" s="97" t="s">
        <v>2004</v>
      </c>
      <c r="D253" s="98" t="s">
        <v>1815</v>
      </c>
    </row>
    <row r="254">
      <c r="A254" s="95" t="s">
        <v>1674</v>
      </c>
      <c r="B254" s="96" t="s">
        <v>232</v>
      </c>
      <c r="C254" s="97" t="s">
        <v>2005</v>
      </c>
      <c r="D254" s="98" t="s">
        <v>1815</v>
      </c>
    </row>
    <row r="255">
      <c r="A255" s="95" t="s">
        <v>1674</v>
      </c>
      <c r="B255" s="96" t="s">
        <v>1235</v>
      </c>
      <c r="C255" s="97" t="s">
        <v>2006</v>
      </c>
      <c r="D255" s="98" t="s">
        <v>1815</v>
      </c>
    </row>
    <row r="256">
      <c r="A256" s="95" t="s">
        <v>1681</v>
      </c>
      <c r="B256" s="96" t="s">
        <v>1151</v>
      </c>
      <c r="C256" s="97" t="s">
        <v>2007</v>
      </c>
      <c r="D256" s="98" t="s">
        <v>1815</v>
      </c>
    </row>
    <row r="257">
      <c r="A257" s="95" t="s">
        <v>1681</v>
      </c>
      <c r="B257" s="96" t="s">
        <v>507</v>
      </c>
      <c r="C257" s="97" t="s">
        <v>2008</v>
      </c>
      <c r="D257" s="98" t="s">
        <v>1815</v>
      </c>
    </row>
    <row r="258">
      <c r="A258" s="95" t="s">
        <v>1681</v>
      </c>
      <c r="B258" s="96" t="s">
        <v>1213</v>
      </c>
      <c r="C258" s="97" t="s">
        <v>2009</v>
      </c>
      <c r="D258" s="98" t="s">
        <v>1815</v>
      </c>
    </row>
    <row r="259">
      <c r="A259" s="95" t="s">
        <v>1696</v>
      </c>
      <c r="B259" s="96" t="s">
        <v>560</v>
      </c>
      <c r="C259" s="97" t="s">
        <v>2010</v>
      </c>
      <c r="D259" s="98" t="s">
        <v>1815</v>
      </c>
    </row>
    <row r="260">
      <c r="A260" s="95" t="s">
        <v>1712</v>
      </c>
      <c r="B260" s="96" t="s">
        <v>1225</v>
      </c>
      <c r="C260" s="97" t="s">
        <v>2011</v>
      </c>
      <c r="D260" s="98" t="s">
        <v>1815</v>
      </c>
    </row>
    <row r="261">
      <c r="A261" s="95" t="s">
        <v>1674</v>
      </c>
      <c r="B261" s="96" t="s">
        <v>1091</v>
      </c>
      <c r="C261" s="97" t="s">
        <v>2012</v>
      </c>
      <c r="D261" s="98" t="s">
        <v>1815</v>
      </c>
    </row>
    <row r="262">
      <c r="A262" s="95" t="s">
        <v>1714</v>
      </c>
      <c r="B262" s="96" t="s">
        <v>993</v>
      </c>
      <c r="C262" s="97" t="s">
        <v>2013</v>
      </c>
      <c r="D262" s="98" t="s">
        <v>1815</v>
      </c>
    </row>
    <row r="263">
      <c r="A263" s="95" t="s">
        <v>1674</v>
      </c>
      <c r="B263" s="96" t="s">
        <v>921</v>
      </c>
      <c r="C263" s="97" t="s">
        <v>2014</v>
      </c>
      <c r="D263" s="98" t="s">
        <v>1815</v>
      </c>
    </row>
    <row r="264">
      <c r="A264" s="95" t="s">
        <v>1681</v>
      </c>
      <c r="B264" s="96" t="s">
        <v>431</v>
      </c>
      <c r="C264" s="97" t="s">
        <v>2015</v>
      </c>
      <c r="D264" s="98" t="s">
        <v>1815</v>
      </c>
    </row>
    <row r="265">
      <c r="A265" s="95" t="s">
        <v>1969</v>
      </c>
      <c r="B265" s="96" t="s">
        <v>275</v>
      </c>
      <c r="C265" s="97" t="s">
        <v>2016</v>
      </c>
      <c r="D265" s="98" t="s">
        <v>1815</v>
      </c>
    </row>
    <row r="266">
      <c r="A266" s="95" t="s">
        <v>1681</v>
      </c>
      <c r="B266" s="96" t="s">
        <v>438</v>
      </c>
      <c r="C266" s="97" t="s">
        <v>2017</v>
      </c>
      <c r="D266" s="98" t="s">
        <v>1815</v>
      </c>
    </row>
    <row r="267">
      <c r="A267" s="95" t="s">
        <v>1925</v>
      </c>
      <c r="B267" s="96" t="s">
        <v>953</v>
      </c>
      <c r="C267" s="97" t="s">
        <v>2018</v>
      </c>
      <c r="D267" s="98" t="s">
        <v>1815</v>
      </c>
    </row>
    <row r="268">
      <c r="A268" s="95" t="s">
        <v>1817</v>
      </c>
      <c r="B268" s="96" t="s">
        <v>1037</v>
      </c>
      <c r="C268" s="97" t="s">
        <v>2019</v>
      </c>
      <c r="D268" s="98" t="s">
        <v>1815</v>
      </c>
    </row>
    <row r="269">
      <c r="A269" s="95" t="s">
        <v>1739</v>
      </c>
      <c r="B269" s="96" t="s">
        <v>554</v>
      </c>
      <c r="C269" s="97" t="s">
        <v>2020</v>
      </c>
      <c r="D269" s="98" t="s">
        <v>1815</v>
      </c>
    </row>
    <row r="270">
      <c r="A270" s="95" t="s">
        <v>1803</v>
      </c>
      <c r="B270" s="96" t="s">
        <v>875</v>
      </c>
      <c r="C270" s="97" t="s">
        <v>2021</v>
      </c>
      <c r="D270" s="98" t="s">
        <v>1815</v>
      </c>
    </row>
    <row r="271">
      <c r="A271" s="95" t="s">
        <v>1912</v>
      </c>
      <c r="B271" s="96" t="s">
        <v>451</v>
      </c>
      <c r="C271" s="97" t="s">
        <v>2022</v>
      </c>
      <c r="D271" s="98" t="s">
        <v>1815</v>
      </c>
    </row>
    <row r="272">
      <c r="A272" s="95" t="s">
        <v>1681</v>
      </c>
      <c r="B272" s="102" t="s">
        <v>279</v>
      </c>
      <c r="C272" s="97" t="s">
        <v>2023</v>
      </c>
      <c r="D272" s="98" t="s">
        <v>1815</v>
      </c>
    </row>
    <row r="273">
      <c r="A273" s="95" t="s">
        <v>1783</v>
      </c>
      <c r="B273" s="96" t="s">
        <v>847</v>
      </c>
      <c r="C273" s="97" t="s">
        <v>2024</v>
      </c>
      <c r="D273" s="98" t="s">
        <v>1815</v>
      </c>
    </row>
    <row r="274">
      <c r="A274" s="95" t="s">
        <v>1719</v>
      </c>
      <c r="B274" s="96" t="s">
        <v>827</v>
      </c>
      <c r="C274" s="97" t="s">
        <v>2025</v>
      </c>
      <c r="D274" s="98" t="s">
        <v>1815</v>
      </c>
    </row>
    <row r="275">
      <c r="A275" s="95" t="s">
        <v>1674</v>
      </c>
      <c r="B275" s="96" t="s">
        <v>813</v>
      </c>
      <c r="C275" s="97" t="s">
        <v>2026</v>
      </c>
      <c r="D275" s="98" t="s">
        <v>1815</v>
      </c>
    </row>
    <row r="276">
      <c r="A276" s="95" t="s">
        <v>2027</v>
      </c>
      <c r="B276" s="96" t="s">
        <v>1291</v>
      </c>
      <c r="C276" s="97" t="s">
        <v>2028</v>
      </c>
      <c r="D276" s="98" t="s">
        <v>1815</v>
      </c>
    </row>
    <row r="277">
      <c r="A277" s="95" t="s">
        <v>1700</v>
      </c>
      <c r="B277" s="96" t="s">
        <v>1340</v>
      </c>
      <c r="C277" s="97" t="s">
        <v>2029</v>
      </c>
      <c r="D277" s="98" t="s">
        <v>1815</v>
      </c>
    </row>
    <row r="278">
      <c r="A278" s="95" t="s">
        <v>1806</v>
      </c>
      <c r="B278" s="96" t="s">
        <v>1191</v>
      </c>
      <c r="C278" s="97" t="s">
        <v>2030</v>
      </c>
      <c r="D278" s="98" t="s">
        <v>1815</v>
      </c>
    </row>
    <row r="279">
      <c r="A279" s="95" t="s">
        <v>1679</v>
      </c>
      <c r="B279" s="96" t="s">
        <v>700</v>
      </c>
      <c r="C279" s="97" t="s">
        <v>2031</v>
      </c>
      <c r="D279" s="98" t="s">
        <v>1815</v>
      </c>
    </row>
    <row r="280">
      <c r="A280" s="95" t="s">
        <v>1683</v>
      </c>
      <c r="B280" s="96" t="s">
        <v>698</v>
      </c>
      <c r="C280" s="97" t="s">
        <v>2032</v>
      </c>
      <c r="D280" s="98" t="s">
        <v>1815</v>
      </c>
    </row>
    <row r="281">
      <c r="A281" s="95" t="s">
        <v>1969</v>
      </c>
      <c r="B281" s="96" t="s">
        <v>1051</v>
      </c>
      <c r="C281" s="97" t="s">
        <v>2033</v>
      </c>
      <c r="D281" s="98" t="s">
        <v>1815</v>
      </c>
    </row>
    <row r="282">
      <c r="A282" s="95" t="s">
        <v>1847</v>
      </c>
      <c r="B282" s="96" t="s">
        <v>2034</v>
      </c>
      <c r="C282" s="97" t="s">
        <v>2035</v>
      </c>
      <c r="D282" s="98" t="s">
        <v>1815</v>
      </c>
    </row>
    <row r="283">
      <c r="A283" s="95" t="s">
        <v>1714</v>
      </c>
      <c r="B283" s="96" t="s">
        <v>1019</v>
      </c>
      <c r="C283" s="97" t="s">
        <v>2036</v>
      </c>
      <c r="D283" s="98" t="s">
        <v>1815</v>
      </c>
    </row>
    <row r="284">
      <c r="A284" s="95" t="s">
        <v>1871</v>
      </c>
      <c r="B284" s="96" t="s">
        <v>263</v>
      </c>
      <c r="C284" s="97" t="s">
        <v>2037</v>
      </c>
      <c r="D284" s="98" t="s">
        <v>1815</v>
      </c>
    </row>
    <row r="285">
      <c r="A285" s="95" t="s">
        <v>1847</v>
      </c>
      <c r="B285" s="96" t="s">
        <v>608</v>
      </c>
      <c r="C285" s="97" t="s">
        <v>2038</v>
      </c>
      <c r="D285" s="98" t="s">
        <v>1815</v>
      </c>
    </row>
    <row r="286">
      <c r="A286" s="95" t="s">
        <v>1683</v>
      </c>
      <c r="B286" s="96" t="s">
        <v>979</v>
      </c>
      <c r="C286" s="97" t="s">
        <v>2039</v>
      </c>
      <c r="D286" s="98" t="s">
        <v>1815</v>
      </c>
    </row>
    <row r="287">
      <c r="A287" s="95" t="s">
        <v>1808</v>
      </c>
      <c r="B287" s="96" t="s">
        <v>709</v>
      </c>
      <c r="C287" s="97" t="s">
        <v>2040</v>
      </c>
      <c r="D287" s="98" t="s">
        <v>1815</v>
      </c>
    </row>
    <row r="288">
      <c r="A288" s="95" t="s">
        <v>1737</v>
      </c>
      <c r="B288" s="96" t="s">
        <v>765</v>
      </c>
      <c r="C288" s="97" t="s">
        <v>2041</v>
      </c>
      <c r="D288" s="98" t="s">
        <v>1815</v>
      </c>
    </row>
    <row r="289">
      <c r="A289" s="95" t="s">
        <v>1703</v>
      </c>
      <c r="B289" s="96" t="s">
        <v>1125</v>
      </c>
      <c r="C289" s="97" t="s">
        <v>2042</v>
      </c>
      <c r="D289" s="98" t="s">
        <v>1815</v>
      </c>
    </row>
    <row r="290">
      <c r="A290" s="95" t="s">
        <v>1688</v>
      </c>
      <c r="B290" s="96" t="s">
        <v>252</v>
      </c>
      <c r="C290" s="97" t="s">
        <v>2043</v>
      </c>
      <c r="D290" s="98" t="s">
        <v>1815</v>
      </c>
    </row>
    <row r="291">
      <c r="A291" s="95" t="s">
        <v>1813</v>
      </c>
      <c r="B291" s="96" t="s">
        <v>544</v>
      </c>
      <c r="C291" s="97" t="s">
        <v>2044</v>
      </c>
      <c r="D291" s="98" t="s">
        <v>1815</v>
      </c>
    </row>
    <row r="292">
      <c r="A292" s="95" t="s">
        <v>1703</v>
      </c>
      <c r="B292" s="96" t="s">
        <v>2045</v>
      </c>
      <c r="C292" s="97" t="s">
        <v>2046</v>
      </c>
      <c r="D292" s="98" t="s">
        <v>1815</v>
      </c>
    </row>
    <row r="293">
      <c r="A293" s="95" t="s">
        <v>1674</v>
      </c>
      <c r="B293" s="96" t="s">
        <v>845</v>
      </c>
      <c r="C293" s="97" t="s">
        <v>2047</v>
      </c>
      <c r="D293" s="98" t="s">
        <v>2048</v>
      </c>
    </row>
    <row r="294">
      <c r="A294" s="95" t="s">
        <v>1874</v>
      </c>
      <c r="B294" s="96" t="s">
        <v>480</v>
      </c>
      <c r="C294" s="97" t="s">
        <v>2049</v>
      </c>
      <c r="D294" s="98" t="s">
        <v>2048</v>
      </c>
    </row>
    <row r="295">
      <c r="A295" s="95" t="s">
        <v>1743</v>
      </c>
      <c r="B295" s="96" t="s">
        <v>1233</v>
      </c>
      <c r="C295" s="97" t="s">
        <v>2050</v>
      </c>
      <c r="D295" s="98" t="s">
        <v>2048</v>
      </c>
    </row>
    <row r="296">
      <c r="A296" s="95" t="s">
        <v>1674</v>
      </c>
      <c r="B296" s="96" t="s">
        <v>540</v>
      </c>
      <c r="C296" s="100" t="s">
        <v>2051</v>
      </c>
      <c r="D296" s="98" t="s">
        <v>2048</v>
      </c>
    </row>
    <row r="297">
      <c r="A297" s="95" t="s">
        <v>1813</v>
      </c>
      <c r="B297" s="96" t="s">
        <v>1658</v>
      </c>
      <c r="C297" s="97" t="s">
        <v>2052</v>
      </c>
      <c r="D297" s="98" t="s">
        <v>2048</v>
      </c>
    </row>
    <row r="298">
      <c r="A298" s="95" t="s">
        <v>1690</v>
      </c>
      <c r="B298" s="96" t="s">
        <v>1001</v>
      </c>
      <c r="C298" s="97" t="s">
        <v>2053</v>
      </c>
      <c r="D298" s="98" t="s">
        <v>2048</v>
      </c>
    </row>
    <row r="299">
      <c r="A299" s="95" t="s">
        <v>1778</v>
      </c>
      <c r="B299" s="96" t="s">
        <v>1277</v>
      </c>
      <c r="C299" s="97" t="s">
        <v>2054</v>
      </c>
      <c r="D299" s="98" t="s">
        <v>2048</v>
      </c>
    </row>
    <row r="300">
      <c r="A300" s="95" t="s">
        <v>1743</v>
      </c>
      <c r="B300" s="96" t="s">
        <v>905</v>
      </c>
      <c r="C300" s="99" t="s">
        <v>2055</v>
      </c>
      <c r="D300" s="98" t="s">
        <v>2048</v>
      </c>
    </row>
    <row r="301">
      <c r="A301" s="95" t="s">
        <v>1925</v>
      </c>
      <c r="B301" s="96" t="s">
        <v>298</v>
      </c>
      <c r="C301" s="97" t="s">
        <v>2056</v>
      </c>
      <c r="D301" s="98" t="s">
        <v>2048</v>
      </c>
    </row>
    <row r="302">
      <c r="A302" s="95" t="s">
        <v>2027</v>
      </c>
      <c r="B302" s="96" t="s">
        <v>955</v>
      </c>
      <c r="C302" s="97" t="s">
        <v>2057</v>
      </c>
      <c r="D302" s="98" t="s">
        <v>2048</v>
      </c>
    </row>
    <row r="303">
      <c r="A303" s="95" t="s">
        <v>1874</v>
      </c>
      <c r="B303" s="101">
        <v>1277.0</v>
      </c>
      <c r="C303" s="97" t="s">
        <v>2058</v>
      </c>
      <c r="D303" s="98" t="s">
        <v>2048</v>
      </c>
    </row>
    <row r="304">
      <c r="A304" s="95" t="s">
        <v>2059</v>
      </c>
      <c r="B304" s="96" t="s">
        <v>417</v>
      </c>
      <c r="C304" s="97" t="s">
        <v>2060</v>
      </c>
      <c r="D304" s="98" t="s">
        <v>2048</v>
      </c>
    </row>
    <row r="305">
      <c r="A305" s="95" t="s">
        <v>1683</v>
      </c>
      <c r="B305" s="96" t="s">
        <v>961</v>
      </c>
      <c r="C305" s="97" t="s">
        <v>2061</v>
      </c>
      <c r="D305" s="98" t="s">
        <v>2048</v>
      </c>
    </row>
    <row r="306">
      <c r="A306" s="95" t="s">
        <v>1739</v>
      </c>
      <c r="B306" s="96" t="s">
        <v>502</v>
      </c>
      <c r="C306" s="97" t="s">
        <v>2062</v>
      </c>
      <c r="D306" s="98" t="s">
        <v>2048</v>
      </c>
    </row>
    <row r="307">
      <c r="A307" s="95" t="s">
        <v>2063</v>
      </c>
      <c r="B307" s="96" t="s">
        <v>706</v>
      </c>
      <c r="C307" s="97" t="s">
        <v>2064</v>
      </c>
      <c r="D307" s="98" t="s">
        <v>2048</v>
      </c>
    </row>
    <row r="308">
      <c r="A308" s="95" t="s">
        <v>1785</v>
      </c>
      <c r="B308" s="96" t="s">
        <v>1251</v>
      </c>
      <c r="C308" s="97" t="s">
        <v>2065</v>
      </c>
      <c r="D308" s="98" t="s">
        <v>2048</v>
      </c>
    </row>
    <row r="309">
      <c r="A309" s="95" t="s">
        <v>1681</v>
      </c>
      <c r="B309" s="96" t="s">
        <v>457</v>
      </c>
      <c r="C309" s="97" t="s">
        <v>2066</v>
      </c>
      <c r="D309" s="98" t="s">
        <v>2048</v>
      </c>
    </row>
    <row r="310">
      <c r="A310" s="95" t="s">
        <v>1717</v>
      </c>
      <c r="B310" s="96" t="s">
        <v>1041</v>
      </c>
      <c r="C310" s="97" t="s">
        <v>2067</v>
      </c>
      <c r="D310" s="98" t="s">
        <v>2048</v>
      </c>
    </row>
    <row r="311">
      <c r="A311" s="95" t="s">
        <v>1806</v>
      </c>
      <c r="B311" s="96" t="s">
        <v>1173</v>
      </c>
      <c r="C311" s="97" t="s">
        <v>2068</v>
      </c>
      <c r="D311" s="98" t="s">
        <v>2048</v>
      </c>
    </row>
    <row r="312">
      <c r="A312" s="95" t="s">
        <v>1700</v>
      </c>
      <c r="B312" s="96" t="s">
        <v>691</v>
      </c>
      <c r="C312" s="97" t="s">
        <v>2069</v>
      </c>
      <c r="D312" s="98" t="s">
        <v>2048</v>
      </c>
    </row>
    <row r="313">
      <c r="A313" s="95" t="s">
        <v>1871</v>
      </c>
      <c r="B313" s="96" t="s">
        <v>1147</v>
      </c>
      <c r="C313" s="97" t="s">
        <v>2070</v>
      </c>
      <c r="D313" s="98" t="s">
        <v>2048</v>
      </c>
    </row>
    <row r="314">
      <c r="A314" s="95" t="s">
        <v>1871</v>
      </c>
      <c r="B314" s="96" t="s">
        <v>1081</v>
      </c>
      <c r="C314" s="97" t="s">
        <v>2071</v>
      </c>
      <c r="D314" s="98" t="s">
        <v>2048</v>
      </c>
    </row>
    <row r="315">
      <c r="A315" s="95" t="s">
        <v>1874</v>
      </c>
      <c r="B315" s="96" t="s">
        <v>1289</v>
      </c>
      <c r="C315" s="97" t="s">
        <v>2072</v>
      </c>
      <c r="D315" s="98" t="s">
        <v>2048</v>
      </c>
    </row>
    <row r="316">
      <c r="A316" s="95" t="s">
        <v>1964</v>
      </c>
      <c r="B316" s="96" t="s">
        <v>1059</v>
      </c>
      <c r="C316" s="97" t="s">
        <v>2073</v>
      </c>
      <c r="D316" s="98" t="s">
        <v>2048</v>
      </c>
    </row>
    <row r="317">
      <c r="A317" s="95" t="s">
        <v>1964</v>
      </c>
      <c r="B317" s="96" t="s">
        <v>52</v>
      </c>
      <c r="C317" s="97" t="s">
        <v>2074</v>
      </c>
      <c r="D317" s="98" t="s">
        <v>2048</v>
      </c>
    </row>
    <row r="318">
      <c r="A318" s="95" t="s">
        <v>1964</v>
      </c>
      <c r="B318" s="96" t="s">
        <v>575</v>
      </c>
      <c r="C318" s="97" t="s">
        <v>2075</v>
      </c>
      <c r="D318" s="98" t="s">
        <v>2048</v>
      </c>
    </row>
    <row r="319">
      <c r="A319" s="95" t="s">
        <v>1719</v>
      </c>
      <c r="B319" s="96" t="s">
        <v>1097</v>
      </c>
      <c r="C319" s="97" t="s">
        <v>2076</v>
      </c>
      <c r="D319" s="98" t="s">
        <v>2048</v>
      </c>
    </row>
    <row r="320">
      <c r="A320" s="95" t="s">
        <v>1719</v>
      </c>
      <c r="B320" s="96" t="s">
        <v>1009</v>
      </c>
      <c r="C320" s="97" t="s">
        <v>2077</v>
      </c>
      <c r="D320" s="98" t="s">
        <v>2048</v>
      </c>
    </row>
    <row r="321">
      <c r="A321" s="95" t="s">
        <v>1681</v>
      </c>
      <c r="B321" s="96" t="s">
        <v>150</v>
      </c>
      <c r="C321" s="97" t="s">
        <v>2078</v>
      </c>
      <c r="D321" s="98" t="s">
        <v>2048</v>
      </c>
    </row>
    <row r="322">
      <c r="A322" s="95" t="s">
        <v>2027</v>
      </c>
      <c r="B322" s="96" t="s">
        <v>159</v>
      </c>
      <c r="C322" s="97" t="s">
        <v>2079</v>
      </c>
      <c r="D322" s="98" t="s">
        <v>2048</v>
      </c>
    </row>
    <row r="323">
      <c r="A323" s="95" t="s">
        <v>1817</v>
      </c>
      <c r="B323" s="96" t="s">
        <v>963</v>
      </c>
      <c r="C323" s="97" t="s">
        <v>2080</v>
      </c>
      <c r="D323" s="98" t="s">
        <v>2048</v>
      </c>
    </row>
    <row r="324">
      <c r="A324" s="95" t="s">
        <v>1808</v>
      </c>
      <c r="B324" s="96" t="s">
        <v>923</v>
      </c>
      <c r="C324" s="97" t="s">
        <v>2081</v>
      </c>
      <c r="D324" s="98" t="s">
        <v>2048</v>
      </c>
    </row>
    <row r="325">
      <c r="A325" s="95" t="s">
        <v>1912</v>
      </c>
      <c r="B325" s="96" t="s">
        <v>965</v>
      </c>
      <c r="C325" s="97" t="s">
        <v>2082</v>
      </c>
      <c r="D325" s="98" t="s">
        <v>2048</v>
      </c>
    </row>
    <row r="326">
      <c r="A326" s="95" t="s">
        <v>1942</v>
      </c>
      <c r="B326" s="96" t="s">
        <v>1035</v>
      </c>
      <c r="C326" s="97" t="s">
        <v>2083</v>
      </c>
      <c r="D326" s="98" t="s">
        <v>2048</v>
      </c>
    </row>
    <row r="327">
      <c r="A327" s="95" t="s">
        <v>1690</v>
      </c>
      <c r="B327" s="96" t="s">
        <v>583</v>
      </c>
      <c r="C327" s="97" t="s">
        <v>2084</v>
      </c>
      <c r="D327" s="98" t="s">
        <v>2048</v>
      </c>
    </row>
    <row r="328">
      <c r="A328" s="95" t="s">
        <v>2085</v>
      </c>
      <c r="B328" s="96" t="s">
        <v>867</v>
      </c>
      <c r="C328" s="97" t="s">
        <v>2086</v>
      </c>
      <c r="D328" s="98" t="s">
        <v>2048</v>
      </c>
    </row>
    <row r="329">
      <c r="A329" s="95" t="s">
        <v>1679</v>
      </c>
      <c r="B329" s="96" t="s">
        <v>1017</v>
      </c>
      <c r="C329" s="97" t="s">
        <v>2087</v>
      </c>
      <c r="D329" s="98" t="s">
        <v>2048</v>
      </c>
    </row>
    <row r="330">
      <c r="A330" s="95" t="s">
        <v>1871</v>
      </c>
      <c r="B330" s="96" t="s">
        <v>1139</v>
      </c>
      <c r="C330" s="97" t="s">
        <v>2088</v>
      </c>
      <c r="D330" s="98" t="s">
        <v>2048</v>
      </c>
    </row>
    <row r="331">
      <c r="A331" s="95" t="s">
        <v>1700</v>
      </c>
      <c r="B331" s="96" t="s">
        <v>2089</v>
      </c>
      <c r="C331" s="97" t="s">
        <v>2090</v>
      </c>
      <c r="D331" s="98" t="s">
        <v>2048</v>
      </c>
    </row>
    <row r="332">
      <c r="A332" s="95" t="s">
        <v>1837</v>
      </c>
      <c r="B332" s="96" t="s">
        <v>680</v>
      </c>
      <c r="C332" s="97" t="s">
        <v>2091</v>
      </c>
      <c r="D332" s="98" t="s">
        <v>2048</v>
      </c>
    </row>
    <row r="333">
      <c r="A333" s="95" t="s">
        <v>1681</v>
      </c>
      <c r="B333" s="96" t="s">
        <v>1618</v>
      </c>
      <c r="C333" s="97" t="s">
        <v>2092</v>
      </c>
      <c r="D333" s="98" t="s">
        <v>2048</v>
      </c>
    </row>
    <row r="334">
      <c r="A334" s="95" t="s">
        <v>1769</v>
      </c>
      <c r="B334" s="96" t="s">
        <v>1249</v>
      </c>
      <c r="C334" s="97" t="s">
        <v>2093</v>
      </c>
      <c r="D334" s="98" t="s">
        <v>2048</v>
      </c>
    </row>
    <row r="335">
      <c r="A335" s="95" t="s">
        <v>1719</v>
      </c>
      <c r="B335" s="96" t="s">
        <v>1295</v>
      </c>
      <c r="C335" s="97" t="s">
        <v>2094</v>
      </c>
      <c r="D335" s="98" t="s">
        <v>2048</v>
      </c>
    </row>
    <row r="336">
      <c r="A336" s="95" t="s">
        <v>2095</v>
      </c>
      <c r="B336" s="96" t="s">
        <v>461</v>
      </c>
      <c r="C336" s="97" t="s">
        <v>2096</v>
      </c>
      <c r="D336" s="98" t="s">
        <v>2048</v>
      </c>
    </row>
    <row r="337">
      <c r="A337" s="95" t="s">
        <v>1674</v>
      </c>
      <c r="B337" s="96" t="s">
        <v>1113</v>
      </c>
      <c r="C337" s="97" t="s">
        <v>2097</v>
      </c>
      <c r="D337" s="98" t="s">
        <v>2048</v>
      </c>
    </row>
    <row r="338">
      <c r="A338" s="95" t="s">
        <v>1877</v>
      </c>
      <c r="B338" s="96" t="s">
        <v>2098</v>
      </c>
      <c r="C338" s="97" t="s">
        <v>2099</v>
      </c>
      <c r="D338" s="98" t="s">
        <v>2048</v>
      </c>
    </row>
    <row r="339">
      <c r="A339" s="95" t="s">
        <v>1681</v>
      </c>
      <c r="B339" s="96" t="s">
        <v>987</v>
      </c>
      <c r="C339" s="97" t="s">
        <v>2100</v>
      </c>
      <c r="D339" s="98" t="s">
        <v>2048</v>
      </c>
    </row>
    <row r="340">
      <c r="A340" s="95" t="s">
        <v>2101</v>
      </c>
      <c r="B340" s="96" t="s">
        <v>2102</v>
      </c>
      <c r="C340" s="97" t="s">
        <v>2103</v>
      </c>
      <c r="D340" s="98" t="s">
        <v>2048</v>
      </c>
    </row>
    <row r="341">
      <c r="A341" s="95" t="s">
        <v>1771</v>
      </c>
      <c r="B341" s="96" t="s">
        <v>1317</v>
      </c>
      <c r="C341" s="97" t="s">
        <v>2104</v>
      </c>
      <c r="D341" s="98" t="s">
        <v>2048</v>
      </c>
    </row>
    <row r="342">
      <c r="A342" s="95" t="s">
        <v>1719</v>
      </c>
      <c r="B342" s="96" t="s">
        <v>1301</v>
      </c>
      <c r="C342" s="97" t="s">
        <v>2105</v>
      </c>
      <c r="D342" s="98" t="s">
        <v>2048</v>
      </c>
    </row>
    <row r="343">
      <c r="A343" s="95" t="s">
        <v>1837</v>
      </c>
      <c r="B343" s="101">
        <v>1030.0</v>
      </c>
      <c r="C343" s="97" t="s">
        <v>2106</v>
      </c>
      <c r="D343" s="98" t="s">
        <v>2048</v>
      </c>
    </row>
    <row r="344">
      <c r="A344" s="95" t="s">
        <v>1719</v>
      </c>
      <c r="B344" s="96" t="s">
        <v>29</v>
      </c>
      <c r="C344" s="97" t="s">
        <v>2107</v>
      </c>
      <c r="D344" s="98" t="s">
        <v>2048</v>
      </c>
    </row>
    <row r="345">
      <c r="A345" s="95" t="s">
        <v>1674</v>
      </c>
      <c r="B345" s="96" t="s">
        <v>795</v>
      </c>
      <c r="C345" s="97" t="s">
        <v>2108</v>
      </c>
      <c r="D345" s="98" t="s">
        <v>2048</v>
      </c>
    </row>
    <row r="346">
      <c r="A346" s="95" t="s">
        <v>1803</v>
      </c>
      <c r="B346" s="96" t="s">
        <v>2109</v>
      </c>
      <c r="C346" s="97" t="s">
        <v>2110</v>
      </c>
      <c r="D346" s="98" t="s">
        <v>2048</v>
      </c>
    </row>
    <row r="347">
      <c r="A347" s="95" t="s">
        <v>1771</v>
      </c>
      <c r="B347" s="96" t="s">
        <v>123</v>
      </c>
      <c r="C347" s="97" t="s">
        <v>2111</v>
      </c>
      <c r="D347" s="98" t="s">
        <v>2048</v>
      </c>
    </row>
    <row r="348">
      <c r="A348" s="95" t="s">
        <v>1732</v>
      </c>
      <c r="B348" s="96" t="s">
        <v>1021</v>
      </c>
      <c r="C348" s="97" t="s">
        <v>2112</v>
      </c>
      <c r="D348" s="98" t="s">
        <v>2048</v>
      </c>
    </row>
    <row r="349">
      <c r="A349" s="95" t="s">
        <v>1964</v>
      </c>
      <c r="B349" s="96" t="s">
        <v>182</v>
      </c>
      <c r="C349" s="97" t="s">
        <v>2113</v>
      </c>
      <c r="D349" s="98" t="s">
        <v>2048</v>
      </c>
    </row>
    <row r="350">
      <c r="A350" s="95" t="s">
        <v>1871</v>
      </c>
      <c r="B350" s="96" t="s">
        <v>859</v>
      </c>
      <c r="C350" s="97" t="s">
        <v>2114</v>
      </c>
      <c r="D350" s="98" t="s">
        <v>2048</v>
      </c>
    </row>
    <row r="351">
      <c r="A351" s="95" t="s">
        <v>1683</v>
      </c>
      <c r="B351" s="96" t="s">
        <v>316</v>
      </c>
      <c r="C351" s="97" t="s">
        <v>2115</v>
      </c>
      <c r="D351" s="98" t="s">
        <v>2048</v>
      </c>
    </row>
    <row r="352">
      <c r="A352" s="95" t="s">
        <v>2116</v>
      </c>
      <c r="B352" s="96" t="s">
        <v>865</v>
      </c>
      <c r="C352" s="97" t="s">
        <v>2117</v>
      </c>
      <c r="D352" s="98" t="s">
        <v>2048</v>
      </c>
    </row>
    <row r="353">
      <c r="A353" s="95" t="s">
        <v>1871</v>
      </c>
      <c r="B353" s="96" t="s">
        <v>943</v>
      </c>
      <c r="C353" s="97" t="s">
        <v>2118</v>
      </c>
      <c r="D353" s="98" t="s">
        <v>2048</v>
      </c>
    </row>
    <row r="354">
      <c r="A354" s="95" t="s">
        <v>1677</v>
      </c>
      <c r="B354" s="96" t="s">
        <v>911</v>
      </c>
      <c r="C354" s="97" t="s">
        <v>2119</v>
      </c>
      <c r="D354" s="98" t="s">
        <v>2048</v>
      </c>
    </row>
    <row r="355">
      <c r="A355" s="95" t="s">
        <v>1808</v>
      </c>
      <c r="B355" s="96" t="s">
        <v>57</v>
      </c>
      <c r="C355" s="97" t="s">
        <v>2120</v>
      </c>
      <c r="D355" s="98" t="s">
        <v>2048</v>
      </c>
    </row>
    <row r="356">
      <c r="A356" s="95" t="s">
        <v>1821</v>
      </c>
      <c r="B356" s="96" t="s">
        <v>1005</v>
      </c>
      <c r="C356" s="97" t="s">
        <v>2121</v>
      </c>
      <c r="D356" s="98" t="s">
        <v>2048</v>
      </c>
    </row>
    <row r="357">
      <c r="A357" s="95" t="s">
        <v>1837</v>
      </c>
      <c r="B357" s="96" t="s">
        <v>861</v>
      </c>
      <c r="C357" s="97" t="s">
        <v>2122</v>
      </c>
      <c r="D357" s="98" t="s">
        <v>2048</v>
      </c>
    </row>
    <row r="358">
      <c r="A358" s="95" t="s">
        <v>1681</v>
      </c>
      <c r="B358" s="96" t="s">
        <v>1219</v>
      </c>
      <c r="C358" s="97" t="s">
        <v>2123</v>
      </c>
      <c r="D358" s="98" t="s">
        <v>2048</v>
      </c>
    </row>
    <row r="359">
      <c r="A359" s="95" t="s">
        <v>1783</v>
      </c>
      <c r="B359" s="96" t="s">
        <v>949</v>
      </c>
      <c r="C359" s="97" t="s">
        <v>2124</v>
      </c>
      <c r="D359" s="98" t="s">
        <v>2048</v>
      </c>
    </row>
    <row r="360">
      <c r="A360" s="95" t="s">
        <v>1700</v>
      </c>
      <c r="B360" s="96" t="s">
        <v>1245</v>
      </c>
      <c r="C360" s="97" t="s">
        <v>2125</v>
      </c>
      <c r="D360" s="98" t="s">
        <v>2048</v>
      </c>
    </row>
    <row r="361">
      <c r="A361" s="95" t="s">
        <v>1717</v>
      </c>
      <c r="B361" s="96" t="s">
        <v>1253</v>
      </c>
      <c r="C361" s="97" t="s">
        <v>2126</v>
      </c>
      <c r="D361" s="98" t="s">
        <v>2048</v>
      </c>
    </row>
    <row r="362">
      <c r="A362" s="95" t="s">
        <v>1769</v>
      </c>
      <c r="B362" s="96" t="s">
        <v>37</v>
      </c>
      <c r="C362" s="97" t="s">
        <v>2127</v>
      </c>
      <c r="D362" s="98" t="s">
        <v>2048</v>
      </c>
    </row>
    <row r="363">
      <c r="A363" s="95" t="s">
        <v>1696</v>
      </c>
      <c r="B363" s="96" t="s">
        <v>397</v>
      </c>
      <c r="C363" s="97" t="s">
        <v>2128</v>
      </c>
      <c r="D363" s="98" t="s">
        <v>2048</v>
      </c>
    </row>
    <row r="364">
      <c r="A364" s="95" t="s">
        <v>1964</v>
      </c>
      <c r="B364" s="96" t="s">
        <v>1061</v>
      </c>
      <c r="C364" s="97" t="s">
        <v>2129</v>
      </c>
      <c r="D364" s="98" t="s">
        <v>2048</v>
      </c>
    </row>
    <row r="365">
      <c r="A365" s="95" t="s">
        <v>1837</v>
      </c>
      <c r="B365" s="96" t="s">
        <v>811</v>
      </c>
      <c r="C365" s="97" t="s">
        <v>2130</v>
      </c>
      <c r="D365" s="98" t="s">
        <v>2048</v>
      </c>
    </row>
    <row r="366">
      <c r="A366" s="95" t="s">
        <v>1703</v>
      </c>
      <c r="B366" s="96" t="s">
        <v>1179</v>
      </c>
      <c r="C366" s="97" t="s">
        <v>2131</v>
      </c>
      <c r="D366" s="98" t="s">
        <v>2048</v>
      </c>
    </row>
    <row r="367">
      <c r="A367" s="95" t="s">
        <v>1696</v>
      </c>
      <c r="B367" s="96" t="s">
        <v>999</v>
      </c>
      <c r="C367" s="97" t="s">
        <v>2132</v>
      </c>
      <c r="D367" s="98" t="s">
        <v>2048</v>
      </c>
    </row>
    <row r="368">
      <c r="A368" s="95" t="s">
        <v>1679</v>
      </c>
      <c r="B368" s="96" t="s">
        <v>638</v>
      </c>
      <c r="C368" s="97" t="s">
        <v>2133</v>
      </c>
      <c r="D368" s="98" t="s">
        <v>2048</v>
      </c>
    </row>
    <row r="369">
      <c r="A369" s="95" t="s">
        <v>1813</v>
      </c>
      <c r="B369" s="96" t="s">
        <v>1543</v>
      </c>
      <c r="C369" s="97" t="s">
        <v>2134</v>
      </c>
      <c r="D369" s="98" t="s">
        <v>2048</v>
      </c>
    </row>
    <row r="370">
      <c r="A370" s="95" t="s">
        <v>1743</v>
      </c>
      <c r="B370" s="96" t="s">
        <v>915</v>
      </c>
      <c r="C370" s="97" t="s">
        <v>2135</v>
      </c>
      <c r="D370" s="98" t="s">
        <v>2048</v>
      </c>
    </row>
    <row r="371">
      <c r="A371" s="95" t="s">
        <v>1771</v>
      </c>
      <c r="B371" s="96" t="s">
        <v>702</v>
      </c>
      <c r="C371" s="97" t="s">
        <v>2136</v>
      </c>
      <c r="D371" s="98" t="s">
        <v>2048</v>
      </c>
    </row>
    <row r="372">
      <c r="A372" s="95" t="s">
        <v>1837</v>
      </c>
      <c r="B372" s="96" t="s">
        <v>1323</v>
      </c>
      <c r="C372" s="97" t="s">
        <v>2137</v>
      </c>
      <c r="D372" s="98" t="s">
        <v>2138</v>
      </c>
    </row>
    <row r="373">
      <c r="A373" s="95" t="s">
        <v>1964</v>
      </c>
      <c r="B373" s="96" t="s">
        <v>1169</v>
      </c>
      <c r="C373" s="97" t="s">
        <v>2139</v>
      </c>
      <c r="D373" s="98" t="s">
        <v>2138</v>
      </c>
    </row>
    <row r="374">
      <c r="A374" s="95" t="s">
        <v>1683</v>
      </c>
      <c r="B374" s="96" t="s">
        <v>93</v>
      </c>
      <c r="C374" s="97" t="s">
        <v>2140</v>
      </c>
      <c r="D374" s="98" t="s">
        <v>2138</v>
      </c>
    </row>
    <row r="375">
      <c r="A375" s="95" t="s">
        <v>1747</v>
      </c>
      <c r="B375" s="96" t="s">
        <v>857</v>
      </c>
      <c r="C375" s="97" t="s">
        <v>2141</v>
      </c>
      <c r="D375" s="98" t="s">
        <v>2138</v>
      </c>
    </row>
    <row r="376">
      <c r="A376" s="95" t="s">
        <v>1696</v>
      </c>
      <c r="B376" s="96" t="s">
        <v>1221</v>
      </c>
      <c r="C376" s="97" t="s">
        <v>2142</v>
      </c>
      <c r="D376" s="98" t="s">
        <v>2138</v>
      </c>
    </row>
    <row r="377">
      <c r="A377" s="95" t="s">
        <v>2143</v>
      </c>
      <c r="B377" s="96" t="s">
        <v>1129</v>
      </c>
      <c r="C377" s="97" t="s">
        <v>2144</v>
      </c>
      <c r="D377" s="98" t="s">
        <v>2138</v>
      </c>
    </row>
    <row r="378">
      <c r="A378" s="95" t="s">
        <v>1747</v>
      </c>
      <c r="B378" s="96" t="s">
        <v>1085</v>
      </c>
      <c r="C378" s="97" t="s">
        <v>2145</v>
      </c>
      <c r="D378" s="98" t="s">
        <v>2138</v>
      </c>
    </row>
    <row r="379">
      <c r="A379" s="95" t="s">
        <v>1688</v>
      </c>
      <c r="B379" s="96" t="s">
        <v>1023</v>
      </c>
      <c r="C379" s="97" t="s">
        <v>2146</v>
      </c>
      <c r="D379" s="98" t="s">
        <v>2138</v>
      </c>
    </row>
    <row r="380">
      <c r="A380" s="95" t="s">
        <v>1781</v>
      </c>
      <c r="B380" s="96" t="s">
        <v>1145</v>
      </c>
      <c r="C380" s="97" t="s">
        <v>2147</v>
      </c>
      <c r="D380" s="98" t="s">
        <v>2138</v>
      </c>
    </row>
    <row r="381">
      <c r="A381" s="95" t="s">
        <v>1964</v>
      </c>
      <c r="B381" s="96" t="s">
        <v>1313</v>
      </c>
      <c r="C381" s="97" t="s">
        <v>2148</v>
      </c>
      <c r="D381" s="98" t="s">
        <v>2138</v>
      </c>
    </row>
    <row r="382">
      <c r="A382" s="95" t="s">
        <v>1679</v>
      </c>
      <c r="B382" s="96" t="s">
        <v>687</v>
      </c>
      <c r="C382" s="97" t="s">
        <v>2149</v>
      </c>
      <c r="D382" s="98" t="s">
        <v>2138</v>
      </c>
    </row>
    <row r="383">
      <c r="A383" s="95" t="s">
        <v>2027</v>
      </c>
      <c r="B383" s="96" t="s">
        <v>927</v>
      </c>
      <c r="C383" s="97" t="s">
        <v>2150</v>
      </c>
      <c r="D383" s="98" t="s">
        <v>2138</v>
      </c>
    </row>
    <row r="384">
      <c r="A384" s="95" t="s">
        <v>1871</v>
      </c>
      <c r="B384" s="96" t="s">
        <v>981</v>
      </c>
      <c r="C384" s="97" t="s">
        <v>2151</v>
      </c>
      <c r="D384" s="98" t="s">
        <v>2138</v>
      </c>
    </row>
    <row r="385">
      <c r="A385" s="95" t="s">
        <v>1681</v>
      </c>
      <c r="B385" s="96" t="s">
        <v>2152</v>
      </c>
      <c r="C385" s="97" t="s">
        <v>2153</v>
      </c>
      <c r="D385" s="98" t="s">
        <v>2138</v>
      </c>
    </row>
    <row r="386">
      <c r="A386" s="95" t="s">
        <v>1806</v>
      </c>
      <c r="B386" s="96" t="s">
        <v>1303</v>
      </c>
      <c r="C386" s="97" t="s">
        <v>2154</v>
      </c>
      <c r="D386" s="98" t="s">
        <v>2138</v>
      </c>
    </row>
    <row r="387">
      <c r="A387" s="91" t="s">
        <v>16</v>
      </c>
      <c r="B387" s="92" t="s">
        <v>1672</v>
      </c>
      <c r="C387" s="93" t="s">
        <v>1673</v>
      </c>
      <c r="D387" s="103"/>
    </row>
    <row r="388">
      <c r="A388" s="95" t="s">
        <v>1674</v>
      </c>
      <c r="B388" s="96" t="s">
        <v>855</v>
      </c>
      <c r="C388" s="97" t="s">
        <v>2155</v>
      </c>
      <c r="D388" s="104" t="s">
        <v>1676</v>
      </c>
    </row>
    <row r="389">
      <c r="A389" s="95" t="s">
        <v>1683</v>
      </c>
      <c r="B389" s="96" t="s">
        <v>496</v>
      </c>
      <c r="C389" s="105" t="s">
        <v>1764</v>
      </c>
      <c r="D389" s="104" t="s">
        <v>1676</v>
      </c>
    </row>
    <row r="390">
      <c r="A390" s="95" t="s">
        <v>2156</v>
      </c>
      <c r="B390" s="96" t="s">
        <v>1598</v>
      </c>
      <c r="C390" s="105" t="s">
        <v>1728</v>
      </c>
      <c r="D390" s="104" t="s">
        <v>1676</v>
      </c>
    </row>
    <row r="391">
      <c r="A391" s="95" t="s">
        <v>2156</v>
      </c>
      <c r="B391" s="96" t="s">
        <v>523</v>
      </c>
      <c r="C391" s="97" t="s">
        <v>1694</v>
      </c>
      <c r="D391" s="104" t="s">
        <v>1676</v>
      </c>
    </row>
    <row r="392">
      <c r="A392" s="95" t="s">
        <v>1681</v>
      </c>
      <c r="B392" s="96" t="s">
        <v>871</v>
      </c>
      <c r="C392" s="97" t="s">
        <v>2157</v>
      </c>
      <c r="D392" s="104" t="s">
        <v>1676</v>
      </c>
    </row>
    <row r="393">
      <c r="A393" s="95" t="s">
        <v>1681</v>
      </c>
      <c r="B393" s="96" t="s">
        <v>985</v>
      </c>
      <c r="C393" s="97" t="s">
        <v>2158</v>
      </c>
      <c r="D393" s="104" t="s">
        <v>1676</v>
      </c>
    </row>
    <row r="394">
      <c r="A394" s="95" t="s">
        <v>1681</v>
      </c>
      <c r="B394" s="96" t="s">
        <v>111</v>
      </c>
      <c r="C394" s="97" t="s">
        <v>2159</v>
      </c>
      <c r="D394" s="104" t="s">
        <v>1676</v>
      </c>
    </row>
    <row r="395">
      <c r="A395" s="95" t="s">
        <v>1747</v>
      </c>
      <c r="B395" s="96" t="s">
        <v>995</v>
      </c>
      <c r="C395" s="97" t="s">
        <v>2160</v>
      </c>
      <c r="D395" s="104" t="s">
        <v>1676</v>
      </c>
    </row>
    <row r="396">
      <c r="A396" s="95" t="s">
        <v>1806</v>
      </c>
      <c r="B396" s="96" t="s">
        <v>1099</v>
      </c>
      <c r="C396" s="97" t="s">
        <v>2161</v>
      </c>
      <c r="D396" s="104" t="s">
        <v>1676</v>
      </c>
    </row>
    <row r="397">
      <c r="A397" s="95" t="s">
        <v>2156</v>
      </c>
      <c r="B397" s="96" t="s">
        <v>511</v>
      </c>
      <c r="C397" s="105" t="s">
        <v>1678</v>
      </c>
      <c r="D397" s="104" t="s">
        <v>1676</v>
      </c>
    </row>
    <row r="398">
      <c r="A398" s="95" t="s">
        <v>1681</v>
      </c>
      <c r="B398" s="96" t="s">
        <v>420</v>
      </c>
      <c r="C398" s="97" t="s">
        <v>2162</v>
      </c>
      <c r="D398" s="104" t="s">
        <v>1676</v>
      </c>
    </row>
    <row r="399">
      <c r="A399" s="95" t="s">
        <v>1714</v>
      </c>
      <c r="B399" s="96" t="s">
        <v>449</v>
      </c>
      <c r="C399" s="97" t="s">
        <v>1716</v>
      </c>
      <c r="D399" s="104" t="s">
        <v>1676</v>
      </c>
    </row>
    <row r="400">
      <c r="A400" s="95" t="s">
        <v>1681</v>
      </c>
      <c r="B400" s="96" t="s">
        <v>391</v>
      </c>
      <c r="C400" s="97" t="s">
        <v>2163</v>
      </c>
      <c r="D400" s="104" t="s">
        <v>1676</v>
      </c>
    </row>
    <row r="401">
      <c r="A401" s="95" t="s">
        <v>1719</v>
      </c>
      <c r="B401" s="96" t="s">
        <v>552</v>
      </c>
      <c r="C401" s="97" t="s">
        <v>2164</v>
      </c>
      <c r="D401" s="104" t="s">
        <v>1676</v>
      </c>
    </row>
    <row r="402">
      <c r="A402" s="95" t="s">
        <v>1871</v>
      </c>
      <c r="B402" s="96" t="s">
        <v>203</v>
      </c>
      <c r="C402" s="105" t="s">
        <v>2165</v>
      </c>
      <c r="D402" s="104" t="s">
        <v>1676</v>
      </c>
    </row>
    <row r="403">
      <c r="A403" s="95" t="s">
        <v>1681</v>
      </c>
      <c r="B403" s="96" t="s">
        <v>1011</v>
      </c>
      <c r="C403" s="105" t="s">
        <v>2166</v>
      </c>
      <c r="D403" s="104" t="s">
        <v>1676</v>
      </c>
    </row>
    <row r="404">
      <c r="A404" s="95" t="s">
        <v>1732</v>
      </c>
      <c r="B404" s="96" t="s">
        <v>40</v>
      </c>
      <c r="C404" s="97" t="s">
        <v>1733</v>
      </c>
      <c r="D404" s="104" t="s">
        <v>1676</v>
      </c>
    </row>
    <row r="405">
      <c r="A405" s="95" t="s">
        <v>1703</v>
      </c>
      <c r="B405" s="96" t="s">
        <v>1067</v>
      </c>
      <c r="C405" s="97" t="s">
        <v>2167</v>
      </c>
      <c r="D405" s="104" t="s">
        <v>1676</v>
      </c>
    </row>
    <row r="406">
      <c r="A406" s="95" t="s">
        <v>2156</v>
      </c>
      <c r="B406" s="96" t="s">
        <v>729</v>
      </c>
      <c r="C406" s="97" t="s">
        <v>1726</v>
      </c>
      <c r="D406" s="104" t="s">
        <v>1676</v>
      </c>
    </row>
    <row r="407">
      <c r="A407" s="95" t="s">
        <v>1700</v>
      </c>
      <c r="B407" s="96" t="s">
        <v>1153</v>
      </c>
      <c r="C407" s="97" t="s">
        <v>2168</v>
      </c>
      <c r="D407" s="104" t="s">
        <v>1676</v>
      </c>
    </row>
    <row r="408">
      <c r="A408" s="95" t="s">
        <v>1808</v>
      </c>
      <c r="B408" s="96" t="s">
        <v>395</v>
      </c>
      <c r="C408" s="97" t="s">
        <v>2169</v>
      </c>
      <c r="D408" s="104" t="s">
        <v>1676</v>
      </c>
    </row>
    <row r="409">
      <c r="A409" s="95" t="s">
        <v>1714</v>
      </c>
      <c r="B409" s="96" t="s">
        <v>132</v>
      </c>
      <c r="C409" s="97" t="s">
        <v>2170</v>
      </c>
      <c r="D409" s="104" t="s">
        <v>1676</v>
      </c>
    </row>
    <row r="410">
      <c r="A410" s="95" t="s">
        <v>1714</v>
      </c>
      <c r="B410" s="96" t="s">
        <v>1065</v>
      </c>
      <c r="C410" s="97" t="s">
        <v>2171</v>
      </c>
      <c r="D410" s="104" t="s">
        <v>1676</v>
      </c>
    </row>
    <row r="411">
      <c r="A411" s="95" t="s">
        <v>1700</v>
      </c>
      <c r="B411" s="96" t="s">
        <v>642</v>
      </c>
      <c r="C411" s="97" t="s">
        <v>2172</v>
      </c>
      <c r="D411" s="104" t="s">
        <v>1676</v>
      </c>
    </row>
    <row r="412">
      <c r="A412" s="95" t="s">
        <v>1700</v>
      </c>
      <c r="B412" s="96" t="s">
        <v>248</v>
      </c>
      <c r="C412" s="97" t="s">
        <v>2173</v>
      </c>
      <c r="D412" s="104" t="s">
        <v>1676</v>
      </c>
    </row>
    <row r="413">
      <c r="A413" s="95" t="s">
        <v>1739</v>
      </c>
      <c r="B413" s="96" t="s">
        <v>554</v>
      </c>
      <c r="C413" s="97" t="s">
        <v>2174</v>
      </c>
      <c r="D413" s="104" t="s">
        <v>1676</v>
      </c>
    </row>
    <row r="414">
      <c r="A414" s="95" t="s">
        <v>1747</v>
      </c>
      <c r="B414" s="96" t="s">
        <v>1748</v>
      </c>
      <c r="C414" s="97" t="s">
        <v>1749</v>
      </c>
      <c r="D414" s="104" t="s">
        <v>1734</v>
      </c>
    </row>
    <row r="415">
      <c r="A415" s="95" t="s">
        <v>1741</v>
      </c>
      <c r="B415" s="96" t="s">
        <v>295</v>
      </c>
      <c r="C415" s="97" t="s">
        <v>1742</v>
      </c>
      <c r="D415" s="104" t="s">
        <v>1734</v>
      </c>
    </row>
    <row r="416">
      <c r="A416" s="95" t="s">
        <v>1717</v>
      </c>
      <c r="B416" s="96" t="s">
        <v>589</v>
      </c>
      <c r="C416" s="97" t="s">
        <v>1856</v>
      </c>
      <c r="D416" s="104" t="s">
        <v>1734</v>
      </c>
    </row>
    <row r="417">
      <c r="A417" s="95" t="s">
        <v>1806</v>
      </c>
      <c r="B417" s="96" t="s">
        <v>2175</v>
      </c>
      <c r="C417" s="97" t="s">
        <v>2176</v>
      </c>
      <c r="D417" s="104" t="s">
        <v>1734</v>
      </c>
    </row>
    <row r="418">
      <c r="A418" s="95" t="s">
        <v>1700</v>
      </c>
      <c r="B418" s="106">
        <v>1111.0</v>
      </c>
      <c r="C418" s="97" t="s">
        <v>2177</v>
      </c>
      <c r="D418" s="104" t="s">
        <v>1734</v>
      </c>
    </row>
    <row r="419">
      <c r="A419" s="95" t="s">
        <v>1925</v>
      </c>
      <c r="B419" s="96" t="s">
        <v>619</v>
      </c>
      <c r="C419" s="97" t="s">
        <v>2178</v>
      </c>
      <c r="D419" s="104" t="s">
        <v>1734</v>
      </c>
    </row>
    <row r="420">
      <c r="A420" s="95" t="s">
        <v>1743</v>
      </c>
      <c r="B420" s="96" t="s">
        <v>433</v>
      </c>
      <c r="C420" s="97" t="s">
        <v>2179</v>
      </c>
      <c r="D420" s="104" t="s">
        <v>1734</v>
      </c>
    </row>
    <row r="421">
      <c r="A421" s="95" t="s">
        <v>1813</v>
      </c>
      <c r="B421" s="96" t="s">
        <v>145</v>
      </c>
      <c r="C421" s="105" t="s">
        <v>2180</v>
      </c>
      <c r="D421" s="104" t="s">
        <v>1734</v>
      </c>
    </row>
    <row r="422">
      <c r="A422" s="95" t="s">
        <v>1703</v>
      </c>
      <c r="B422" s="96" t="s">
        <v>704</v>
      </c>
      <c r="C422" s="97" t="s">
        <v>1955</v>
      </c>
      <c r="D422" s="104" t="s">
        <v>1734</v>
      </c>
    </row>
    <row r="423">
      <c r="A423" s="95" t="s">
        <v>1717</v>
      </c>
      <c r="B423" s="96" t="s">
        <v>258</v>
      </c>
      <c r="C423" s="97" t="s">
        <v>1909</v>
      </c>
      <c r="D423" s="104" t="s">
        <v>1734</v>
      </c>
    </row>
    <row r="424">
      <c r="A424" s="95" t="s">
        <v>1712</v>
      </c>
      <c r="B424" s="96" t="s">
        <v>1756</v>
      </c>
      <c r="C424" s="97" t="s">
        <v>2181</v>
      </c>
      <c r="D424" s="104" t="s">
        <v>1734</v>
      </c>
    </row>
    <row r="425">
      <c r="A425" s="95" t="s">
        <v>1912</v>
      </c>
      <c r="B425" s="96" t="s">
        <v>424</v>
      </c>
      <c r="C425" s="97" t="s">
        <v>2182</v>
      </c>
      <c r="D425" s="104" t="s">
        <v>1734</v>
      </c>
    </row>
    <row r="426">
      <c r="A426" s="95" t="s">
        <v>1717</v>
      </c>
      <c r="B426" s="96" t="s">
        <v>338</v>
      </c>
      <c r="C426" s="105" t="s">
        <v>1801</v>
      </c>
      <c r="D426" s="104" t="s">
        <v>1734</v>
      </c>
    </row>
    <row r="427">
      <c r="A427" s="95" t="s">
        <v>1719</v>
      </c>
      <c r="B427" s="96" t="s">
        <v>929</v>
      </c>
      <c r="C427" s="97" t="s">
        <v>2183</v>
      </c>
      <c r="D427" s="104" t="s">
        <v>1734</v>
      </c>
    </row>
    <row r="428">
      <c r="A428" s="95" t="s">
        <v>1700</v>
      </c>
      <c r="B428" s="96" t="s">
        <v>273</v>
      </c>
      <c r="C428" s="105" t="s">
        <v>1701</v>
      </c>
      <c r="D428" s="104" t="s">
        <v>1734</v>
      </c>
    </row>
    <row r="429">
      <c r="A429" s="95" t="s">
        <v>1714</v>
      </c>
      <c r="B429" s="96" t="s">
        <v>300</v>
      </c>
      <c r="C429" s="97" t="s">
        <v>1722</v>
      </c>
      <c r="D429" s="104" t="s">
        <v>1734</v>
      </c>
    </row>
    <row r="430">
      <c r="A430" s="95" t="s">
        <v>1700</v>
      </c>
      <c r="B430" s="96" t="s">
        <v>271</v>
      </c>
      <c r="C430" s="97" t="s">
        <v>2184</v>
      </c>
      <c r="D430" s="104" t="s">
        <v>1734</v>
      </c>
    </row>
    <row r="431">
      <c r="A431" s="95" t="s">
        <v>2185</v>
      </c>
      <c r="B431" s="96" t="s">
        <v>556</v>
      </c>
      <c r="C431" s="105" t="s">
        <v>1944</v>
      </c>
      <c r="D431" s="104" t="s">
        <v>1734</v>
      </c>
    </row>
    <row r="432">
      <c r="A432" s="95" t="s">
        <v>1696</v>
      </c>
      <c r="B432" s="96" t="s">
        <v>548</v>
      </c>
      <c r="C432" s="97" t="s">
        <v>1758</v>
      </c>
      <c r="D432" s="104" t="s">
        <v>1734</v>
      </c>
    </row>
    <row r="433">
      <c r="A433" s="95" t="s">
        <v>1897</v>
      </c>
      <c r="B433" s="96" t="s">
        <v>324</v>
      </c>
      <c r="C433" s="97" t="s">
        <v>2186</v>
      </c>
      <c r="D433" s="104" t="s">
        <v>1734</v>
      </c>
    </row>
    <row r="434">
      <c r="A434" s="95" t="s">
        <v>1683</v>
      </c>
      <c r="B434" s="96" t="s">
        <v>310</v>
      </c>
      <c r="C434" s="97" t="s">
        <v>1923</v>
      </c>
      <c r="D434" s="104" t="s">
        <v>1734</v>
      </c>
    </row>
    <row r="435">
      <c r="A435" s="95" t="s">
        <v>1700</v>
      </c>
      <c r="B435" s="96" t="s">
        <v>382</v>
      </c>
      <c r="C435" s="105" t="s">
        <v>2187</v>
      </c>
      <c r="D435" s="104" t="s">
        <v>1734</v>
      </c>
    </row>
    <row r="436">
      <c r="A436" s="95" t="s">
        <v>1681</v>
      </c>
      <c r="B436" s="96" t="s">
        <v>498</v>
      </c>
      <c r="C436" s="97" t="s">
        <v>2188</v>
      </c>
      <c r="D436" s="104" t="s">
        <v>1734</v>
      </c>
    </row>
    <row r="437">
      <c r="A437" s="95" t="s">
        <v>36</v>
      </c>
      <c r="B437" s="96" t="s">
        <v>515</v>
      </c>
      <c r="C437" s="105" t="s">
        <v>2189</v>
      </c>
      <c r="D437" s="104" t="s">
        <v>1734</v>
      </c>
    </row>
    <row r="438">
      <c r="A438" s="95" t="s">
        <v>1683</v>
      </c>
      <c r="B438" s="96" t="s">
        <v>1039</v>
      </c>
      <c r="C438" s="97" t="s">
        <v>2190</v>
      </c>
      <c r="D438" s="104" t="s">
        <v>1734</v>
      </c>
    </row>
    <row r="439">
      <c r="A439" s="95" t="s">
        <v>1681</v>
      </c>
      <c r="B439" s="96" t="s">
        <v>615</v>
      </c>
      <c r="C439" s="97" t="s">
        <v>1891</v>
      </c>
      <c r="D439" s="104" t="s">
        <v>1734</v>
      </c>
    </row>
    <row r="440">
      <c r="A440" s="95" t="s">
        <v>1874</v>
      </c>
      <c r="B440" s="96" t="s">
        <v>693</v>
      </c>
      <c r="C440" s="105" t="s">
        <v>2191</v>
      </c>
      <c r="D440" s="104" t="s">
        <v>1734</v>
      </c>
    </row>
    <row r="441">
      <c r="A441" s="95" t="s">
        <v>1762</v>
      </c>
      <c r="B441" s="96" t="s">
        <v>487</v>
      </c>
      <c r="C441" s="97" t="s">
        <v>1763</v>
      </c>
      <c r="D441" s="104" t="s">
        <v>1734</v>
      </c>
    </row>
    <row r="442">
      <c r="A442" s="95" t="s">
        <v>1696</v>
      </c>
      <c r="B442" s="96" t="s">
        <v>328</v>
      </c>
      <c r="C442" s="97" t="s">
        <v>2192</v>
      </c>
      <c r="D442" s="104" t="s">
        <v>1734</v>
      </c>
    </row>
    <row r="443">
      <c r="A443" s="95" t="s">
        <v>1806</v>
      </c>
      <c r="B443" s="96" t="s">
        <v>2193</v>
      </c>
      <c r="C443" s="97" t="s">
        <v>2194</v>
      </c>
      <c r="D443" s="104" t="s">
        <v>1734</v>
      </c>
    </row>
    <row r="444">
      <c r="A444" s="95" t="s">
        <v>1843</v>
      </c>
      <c r="B444" s="96" t="s">
        <v>105</v>
      </c>
      <c r="C444" s="97" t="s">
        <v>2195</v>
      </c>
      <c r="D444" s="104" t="s">
        <v>1734</v>
      </c>
    </row>
    <row r="445">
      <c r="A445" s="95" t="s">
        <v>1674</v>
      </c>
      <c r="B445" s="96" t="s">
        <v>1914</v>
      </c>
      <c r="C445" s="97" t="s">
        <v>2196</v>
      </c>
      <c r="D445" s="104" t="s">
        <v>1734</v>
      </c>
    </row>
    <row r="446">
      <c r="A446" s="95" t="s">
        <v>1681</v>
      </c>
      <c r="B446" s="96" t="s">
        <v>365</v>
      </c>
      <c r="C446" s="97" t="s">
        <v>1895</v>
      </c>
      <c r="D446" s="104" t="s">
        <v>1734</v>
      </c>
    </row>
    <row r="447">
      <c r="A447" s="95" t="s">
        <v>1808</v>
      </c>
      <c r="B447" s="96" t="s">
        <v>409</v>
      </c>
      <c r="C447" s="97" t="s">
        <v>2197</v>
      </c>
      <c r="D447" s="104" t="s">
        <v>1734</v>
      </c>
    </row>
    <row r="448">
      <c r="A448" s="95" t="s">
        <v>1681</v>
      </c>
      <c r="B448" s="96" t="s">
        <v>1723</v>
      </c>
      <c r="C448" s="105" t="s">
        <v>2198</v>
      </c>
      <c r="D448" s="104" t="s">
        <v>1734</v>
      </c>
    </row>
    <row r="449">
      <c r="A449" s="95" t="s">
        <v>1688</v>
      </c>
      <c r="B449" s="96" t="s">
        <v>2199</v>
      </c>
      <c r="C449" s="97" t="s">
        <v>2200</v>
      </c>
      <c r="D449" s="104" t="s">
        <v>1734</v>
      </c>
    </row>
    <row r="450">
      <c r="A450" s="95" t="s">
        <v>1705</v>
      </c>
      <c r="B450" s="96" t="s">
        <v>225</v>
      </c>
      <c r="C450" s="97" t="s">
        <v>1706</v>
      </c>
      <c r="D450" s="104" t="s">
        <v>1734</v>
      </c>
    </row>
    <row r="451">
      <c r="A451" s="95" t="s">
        <v>36</v>
      </c>
      <c r="B451" s="96" t="s">
        <v>246</v>
      </c>
      <c r="C451" s="105" t="s">
        <v>2201</v>
      </c>
      <c r="D451" s="104" t="s">
        <v>1734</v>
      </c>
    </row>
    <row r="452">
      <c r="A452" s="95" t="s">
        <v>1712</v>
      </c>
      <c r="B452" s="96" t="s">
        <v>267</v>
      </c>
      <c r="C452" s="105" t="s">
        <v>2202</v>
      </c>
      <c r="D452" s="104" t="s">
        <v>1734</v>
      </c>
    </row>
    <row r="453">
      <c r="A453" s="95" t="s">
        <v>1700</v>
      </c>
      <c r="B453" s="96" t="s">
        <v>277</v>
      </c>
      <c r="C453" s="97" t="s">
        <v>2203</v>
      </c>
      <c r="D453" s="104" t="s">
        <v>1815</v>
      </c>
    </row>
    <row r="454">
      <c r="A454" s="95" t="s">
        <v>1681</v>
      </c>
      <c r="B454" s="96" t="s">
        <v>393</v>
      </c>
      <c r="C454" s="105" t="s">
        <v>2204</v>
      </c>
      <c r="D454" s="104" t="s">
        <v>1815</v>
      </c>
    </row>
    <row r="455">
      <c r="A455" s="95" t="s">
        <v>1683</v>
      </c>
      <c r="B455" s="96" t="s">
        <v>164</v>
      </c>
      <c r="C455" s="97" t="s">
        <v>2205</v>
      </c>
      <c r="D455" s="104" t="s">
        <v>1815</v>
      </c>
    </row>
    <row r="456">
      <c r="A456" s="95" t="s">
        <v>1681</v>
      </c>
      <c r="B456" s="96" t="s">
        <v>385</v>
      </c>
      <c r="C456" s="97" t="s">
        <v>2206</v>
      </c>
      <c r="D456" s="104" t="s">
        <v>1815</v>
      </c>
    </row>
    <row r="457">
      <c r="A457" s="95" t="s">
        <v>1730</v>
      </c>
      <c r="B457" s="96" t="s">
        <v>807</v>
      </c>
      <c r="C457" s="97" t="s">
        <v>2207</v>
      </c>
      <c r="D457" s="104" t="s">
        <v>1815</v>
      </c>
    </row>
    <row r="458">
      <c r="A458" s="95" t="s">
        <v>2208</v>
      </c>
      <c r="B458" s="96" t="s">
        <v>260</v>
      </c>
      <c r="C458" s="97" t="s">
        <v>2209</v>
      </c>
      <c r="D458" s="104" t="s">
        <v>1815</v>
      </c>
    </row>
    <row r="459">
      <c r="A459" s="95" t="s">
        <v>1806</v>
      </c>
      <c r="B459" s="96" t="s">
        <v>179</v>
      </c>
      <c r="C459" s="97" t="s">
        <v>2210</v>
      </c>
      <c r="D459" s="104" t="s">
        <v>1815</v>
      </c>
    </row>
    <row r="460">
      <c r="A460" s="95" t="s">
        <v>1683</v>
      </c>
      <c r="B460" s="96" t="s">
        <v>662</v>
      </c>
      <c r="C460" s="97" t="s">
        <v>2211</v>
      </c>
      <c r="D460" s="104" t="s">
        <v>1815</v>
      </c>
    </row>
    <row r="461">
      <c r="A461" s="95" t="s">
        <v>1681</v>
      </c>
      <c r="B461" s="96" t="s">
        <v>466</v>
      </c>
      <c r="C461" s="97" t="s">
        <v>2212</v>
      </c>
      <c r="D461" s="104" t="s">
        <v>1815</v>
      </c>
    </row>
    <row r="462">
      <c r="A462" s="95" t="s">
        <v>1703</v>
      </c>
      <c r="B462" s="96" t="s">
        <v>2213</v>
      </c>
      <c r="C462" s="97" t="s">
        <v>2214</v>
      </c>
      <c r="D462" s="104" t="s">
        <v>1815</v>
      </c>
    </row>
    <row r="463">
      <c r="A463" s="95" t="s">
        <v>1864</v>
      </c>
      <c r="B463" s="96" t="s">
        <v>989</v>
      </c>
      <c r="C463" s="97" t="s">
        <v>2215</v>
      </c>
      <c r="D463" s="104" t="s">
        <v>1815</v>
      </c>
    </row>
    <row r="464">
      <c r="A464" s="95" t="s">
        <v>1692</v>
      </c>
      <c r="B464" s="96" t="s">
        <v>1111</v>
      </c>
      <c r="C464" s="97" t="s">
        <v>2216</v>
      </c>
      <c r="D464" s="104" t="s">
        <v>1815</v>
      </c>
    </row>
    <row r="465">
      <c r="A465" s="95" t="s">
        <v>1692</v>
      </c>
      <c r="B465" s="96" t="s">
        <v>352</v>
      </c>
      <c r="C465" s="97" t="s">
        <v>2217</v>
      </c>
      <c r="D465" s="104" t="s">
        <v>1815</v>
      </c>
    </row>
    <row r="466">
      <c r="A466" s="95" t="s">
        <v>1681</v>
      </c>
      <c r="B466" s="96" t="s">
        <v>436</v>
      </c>
      <c r="C466" s="97" t="s">
        <v>2218</v>
      </c>
      <c r="D466" s="104" t="s">
        <v>1815</v>
      </c>
    </row>
    <row r="467">
      <c r="A467" s="95" t="s">
        <v>36</v>
      </c>
      <c r="B467" s="96" t="s">
        <v>1115</v>
      </c>
      <c r="C467" s="105" t="s">
        <v>1833</v>
      </c>
      <c r="D467" s="104" t="s">
        <v>1815</v>
      </c>
    </row>
    <row r="468">
      <c r="A468" s="95" t="s">
        <v>1762</v>
      </c>
      <c r="B468" s="96" t="s">
        <v>190</v>
      </c>
      <c r="C468" s="97" t="s">
        <v>2219</v>
      </c>
      <c r="D468" s="104" t="s">
        <v>1815</v>
      </c>
    </row>
    <row r="469">
      <c r="A469" s="95" t="s">
        <v>2220</v>
      </c>
      <c r="B469" s="96" t="s">
        <v>621</v>
      </c>
      <c r="C469" s="97" t="s">
        <v>1935</v>
      </c>
      <c r="D469" s="104" t="s">
        <v>1815</v>
      </c>
    </row>
    <row r="470">
      <c r="A470" s="95" t="s">
        <v>1854</v>
      </c>
      <c r="B470" s="96" t="s">
        <v>333</v>
      </c>
      <c r="C470" s="97" t="s">
        <v>1855</v>
      </c>
      <c r="D470" s="104" t="s">
        <v>1815</v>
      </c>
    </row>
    <row r="471">
      <c r="A471" s="95" t="s">
        <v>1813</v>
      </c>
      <c r="B471" s="96" t="s">
        <v>544</v>
      </c>
      <c r="C471" s="97" t="s">
        <v>2221</v>
      </c>
      <c r="D471" s="104" t="s">
        <v>1815</v>
      </c>
    </row>
    <row r="472">
      <c r="A472" s="95" t="s">
        <v>1717</v>
      </c>
      <c r="B472" s="96" t="s">
        <v>627</v>
      </c>
      <c r="C472" s="97" t="s">
        <v>1718</v>
      </c>
      <c r="D472" s="104" t="s">
        <v>1815</v>
      </c>
    </row>
    <row r="473">
      <c r="A473" s="95" t="s">
        <v>2185</v>
      </c>
      <c r="B473" s="96" t="s">
        <v>660</v>
      </c>
      <c r="C473" s="97" t="s">
        <v>2222</v>
      </c>
      <c r="D473" s="104" t="s">
        <v>1815</v>
      </c>
    </row>
    <row r="474">
      <c r="A474" s="95" t="s">
        <v>1808</v>
      </c>
      <c r="B474" s="96" t="s">
        <v>199</v>
      </c>
      <c r="C474" s="97" t="s">
        <v>2223</v>
      </c>
      <c r="D474" s="104" t="s">
        <v>1815</v>
      </c>
    </row>
    <row r="475">
      <c r="A475" s="95" t="s">
        <v>1869</v>
      </c>
      <c r="B475" s="96" t="s">
        <v>644</v>
      </c>
      <c r="C475" s="97" t="s">
        <v>1976</v>
      </c>
      <c r="D475" s="104" t="s">
        <v>1815</v>
      </c>
    </row>
    <row r="476">
      <c r="A476" s="95" t="s">
        <v>1700</v>
      </c>
      <c r="B476" s="96" t="s">
        <v>2224</v>
      </c>
      <c r="C476" s="97" t="s">
        <v>2225</v>
      </c>
      <c r="D476" s="104" t="s">
        <v>1815</v>
      </c>
    </row>
    <row r="477">
      <c r="A477" s="95" t="s">
        <v>1700</v>
      </c>
      <c r="B477" s="96" t="s">
        <v>733</v>
      </c>
      <c r="C477" s="105" t="s">
        <v>2226</v>
      </c>
      <c r="D477" s="104" t="s">
        <v>1815</v>
      </c>
    </row>
    <row r="478">
      <c r="A478" s="95" t="s">
        <v>1681</v>
      </c>
      <c r="B478" s="96" t="s">
        <v>70</v>
      </c>
      <c r="C478" s="105" t="s">
        <v>2227</v>
      </c>
      <c r="D478" s="104" t="s">
        <v>1815</v>
      </c>
    </row>
    <row r="479">
      <c r="A479" s="95" t="s">
        <v>1808</v>
      </c>
      <c r="B479" s="96" t="s">
        <v>139</v>
      </c>
      <c r="C479" s="97" t="s">
        <v>1905</v>
      </c>
      <c r="D479" s="104" t="s">
        <v>1815</v>
      </c>
    </row>
    <row r="480">
      <c r="A480" s="95" t="s">
        <v>1849</v>
      </c>
      <c r="B480" s="96" t="s">
        <v>1229</v>
      </c>
      <c r="C480" s="105" t="s">
        <v>2228</v>
      </c>
      <c r="D480" s="104" t="s">
        <v>1815</v>
      </c>
    </row>
    <row r="481">
      <c r="A481" s="95" t="s">
        <v>1843</v>
      </c>
      <c r="B481" s="96" t="s">
        <v>602</v>
      </c>
      <c r="C481" s="97" t="s">
        <v>2229</v>
      </c>
      <c r="D481" s="104" t="s">
        <v>1815</v>
      </c>
    </row>
    <row r="482">
      <c r="A482" s="95" t="s">
        <v>1674</v>
      </c>
      <c r="B482" s="96" t="s">
        <v>921</v>
      </c>
      <c r="C482" s="97" t="s">
        <v>2230</v>
      </c>
      <c r="D482" s="104" t="s">
        <v>1815</v>
      </c>
    </row>
    <row r="483">
      <c r="A483" s="95" t="s">
        <v>1681</v>
      </c>
      <c r="B483" s="96" t="s">
        <v>1335</v>
      </c>
      <c r="C483" s="105" t="s">
        <v>2231</v>
      </c>
      <c r="D483" s="104" t="s">
        <v>1815</v>
      </c>
    </row>
    <row r="484">
      <c r="A484" s="95" t="s">
        <v>1681</v>
      </c>
      <c r="B484" s="96" t="s">
        <v>283</v>
      </c>
      <c r="C484" s="97" t="s">
        <v>2232</v>
      </c>
      <c r="D484" s="104" t="s">
        <v>1815</v>
      </c>
    </row>
    <row r="485">
      <c r="A485" s="95" t="s">
        <v>1737</v>
      </c>
      <c r="B485" s="96" t="s">
        <v>1069</v>
      </c>
      <c r="C485" s="105" t="s">
        <v>2233</v>
      </c>
      <c r="D485" s="104" t="s">
        <v>1815</v>
      </c>
    </row>
    <row r="486">
      <c r="A486" s="95" t="s">
        <v>1683</v>
      </c>
      <c r="B486" s="96" t="s">
        <v>839</v>
      </c>
      <c r="C486" s="105" t="s">
        <v>2234</v>
      </c>
      <c r="D486" s="104" t="s">
        <v>1815</v>
      </c>
    </row>
    <row r="487">
      <c r="A487" s="95" t="s">
        <v>1700</v>
      </c>
      <c r="B487" s="96" t="s">
        <v>195</v>
      </c>
      <c r="C487" s="97" t="s">
        <v>2235</v>
      </c>
      <c r="D487" s="104" t="s">
        <v>1815</v>
      </c>
    </row>
    <row r="488">
      <c r="A488" s="95" t="s">
        <v>1674</v>
      </c>
      <c r="B488" s="96" t="s">
        <v>542</v>
      </c>
      <c r="C488" s="97" t="s">
        <v>2236</v>
      </c>
      <c r="D488" s="104" t="s">
        <v>1815</v>
      </c>
    </row>
    <row r="489">
      <c r="A489" s="95" t="s">
        <v>1712</v>
      </c>
      <c r="B489" s="96" t="s">
        <v>1075</v>
      </c>
      <c r="C489" s="105" t="s">
        <v>1819</v>
      </c>
      <c r="D489" s="104" t="s">
        <v>1815</v>
      </c>
    </row>
    <row r="490">
      <c r="A490" s="95" t="s">
        <v>1806</v>
      </c>
      <c r="B490" s="96" t="s">
        <v>387</v>
      </c>
      <c r="C490" s="105" t="s">
        <v>2237</v>
      </c>
      <c r="D490" s="104" t="s">
        <v>1815</v>
      </c>
    </row>
    <row r="491">
      <c r="A491" s="95" t="s">
        <v>1712</v>
      </c>
      <c r="B491" s="96" t="s">
        <v>2238</v>
      </c>
      <c r="C491" s="105" t="s">
        <v>2239</v>
      </c>
      <c r="D491" s="104" t="s">
        <v>1815</v>
      </c>
    </row>
    <row r="492">
      <c r="A492" s="95" t="s">
        <v>1871</v>
      </c>
      <c r="B492" s="96" t="s">
        <v>263</v>
      </c>
      <c r="C492" s="97" t="s">
        <v>2240</v>
      </c>
      <c r="D492" s="104" t="s">
        <v>1815</v>
      </c>
    </row>
    <row r="493">
      <c r="A493" s="95" t="s">
        <v>1700</v>
      </c>
      <c r="B493" s="96" t="s">
        <v>287</v>
      </c>
      <c r="C493" s="97" t="s">
        <v>2241</v>
      </c>
      <c r="D493" s="104" t="s">
        <v>1815</v>
      </c>
    </row>
    <row r="494">
      <c r="A494" s="95" t="s">
        <v>1700</v>
      </c>
      <c r="B494" s="96" t="s">
        <v>125</v>
      </c>
      <c r="C494" s="97" t="s">
        <v>2242</v>
      </c>
      <c r="D494" s="104" t="s">
        <v>1815</v>
      </c>
    </row>
    <row r="495">
      <c r="A495" s="95" t="s">
        <v>1681</v>
      </c>
      <c r="B495" s="96" t="s">
        <v>931</v>
      </c>
      <c r="C495" s="97" t="s">
        <v>2243</v>
      </c>
      <c r="D495" s="104" t="s">
        <v>1815</v>
      </c>
    </row>
    <row r="496">
      <c r="A496" s="95" t="s">
        <v>1681</v>
      </c>
      <c r="B496" s="96" t="s">
        <v>803</v>
      </c>
      <c r="C496" s="97" t="s">
        <v>2244</v>
      </c>
      <c r="D496" s="104" t="s">
        <v>1815</v>
      </c>
    </row>
    <row r="497">
      <c r="A497" s="95" t="s">
        <v>36</v>
      </c>
      <c r="B497" s="96" t="s">
        <v>851</v>
      </c>
      <c r="C497" s="97" t="s">
        <v>2245</v>
      </c>
      <c r="D497" s="104" t="s">
        <v>1815</v>
      </c>
    </row>
    <row r="498">
      <c r="A498" s="95" t="s">
        <v>2156</v>
      </c>
      <c r="B498" s="96" t="s">
        <v>1745</v>
      </c>
      <c r="C498" s="97" t="s">
        <v>2246</v>
      </c>
      <c r="D498" s="104" t="s">
        <v>1815</v>
      </c>
    </row>
    <row r="499">
      <c r="A499" s="95" t="s">
        <v>1813</v>
      </c>
      <c r="B499" s="96" t="s">
        <v>228</v>
      </c>
      <c r="C499" s="97" t="s">
        <v>2247</v>
      </c>
      <c r="D499" s="104" t="s">
        <v>1815</v>
      </c>
    </row>
    <row r="500">
      <c r="A500" s="95" t="s">
        <v>1683</v>
      </c>
      <c r="B500" s="96" t="s">
        <v>474</v>
      </c>
      <c r="C500" s="97" t="s">
        <v>2248</v>
      </c>
      <c r="D500" s="104" t="s">
        <v>1815</v>
      </c>
    </row>
    <row r="501">
      <c r="A501" s="95" t="s">
        <v>1869</v>
      </c>
      <c r="B501" s="96" t="s">
        <v>78</v>
      </c>
      <c r="C501" s="105" t="s">
        <v>2249</v>
      </c>
      <c r="D501" s="104" t="s">
        <v>1815</v>
      </c>
    </row>
    <row r="502">
      <c r="A502" s="95" t="s">
        <v>1808</v>
      </c>
      <c r="B502" s="96" t="s">
        <v>558</v>
      </c>
      <c r="C502" s="105" t="s">
        <v>2250</v>
      </c>
      <c r="D502" s="104" t="s">
        <v>1815</v>
      </c>
    </row>
    <row r="503">
      <c r="A503" s="95" t="s">
        <v>1950</v>
      </c>
      <c r="B503" s="96" t="s">
        <v>442</v>
      </c>
      <c r="C503" s="105" t="s">
        <v>2251</v>
      </c>
      <c r="D503" s="104" t="s">
        <v>1815</v>
      </c>
    </row>
    <row r="504">
      <c r="A504" s="95" t="s">
        <v>1871</v>
      </c>
      <c r="B504" s="96" t="s">
        <v>585</v>
      </c>
      <c r="C504" s="97" t="s">
        <v>2252</v>
      </c>
      <c r="D504" s="104" t="s">
        <v>1815</v>
      </c>
    </row>
    <row r="505">
      <c r="A505" s="95" t="s">
        <v>1869</v>
      </c>
      <c r="B505" s="96" t="s">
        <v>887</v>
      </c>
      <c r="C505" s="105" t="s">
        <v>1972</v>
      </c>
      <c r="D505" s="104" t="s">
        <v>1815</v>
      </c>
    </row>
    <row r="506">
      <c r="A506" s="95" t="s">
        <v>1674</v>
      </c>
      <c r="B506" s="96" t="s">
        <v>166</v>
      </c>
      <c r="C506" s="97" t="s">
        <v>2253</v>
      </c>
      <c r="D506" s="104" t="s">
        <v>1815</v>
      </c>
    </row>
    <row r="507">
      <c r="A507" s="95" t="s">
        <v>1703</v>
      </c>
      <c r="B507" s="96" t="s">
        <v>1133</v>
      </c>
      <c r="C507" s="97" t="s">
        <v>2254</v>
      </c>
      <c r="D507" s="104" t="s">
        <v>1815</v>
      </c>
    </row>
    <row r="508">
      <c r="A508" s="95" t="s">
        <v>1683</v>
      </c>
      <c r="B508" s="96" t="s">
        <v>211</v>
      </c>
      <c r="C508" s="97" t="s">
        <v>2255</v>
      </c>
      <c r="D508" s="104" t="s">
        <v>1815</v>
      </c>
    </row>
    <row r="509">
      <c r="A509" s="95" t="s">
        <v>1700</v>
      </c>
      <c r="B509" s="96" t="s">
        <v>717</v>
      </c>
      <c r="C509" s="105" t="s">
        <v>2256</v>
      </c>
      <c r="D509" s="104" t="s">
        <v>1815</v>
      </c>
    </row>
    <row r="510">
      <c r="A510" s="95" t="s">
        <v>36</v>
      </c>
      <c r="B510" s="96" t="s">
        <v>1105</v>
      </c>
      <c r="C510" s="97" t="s">
        <v>1680</v>
      </c>
      <c r="D510" s="104" t="s">
        <v>1815</v>
      </c>
    </row>
    <row r="511">
      <c r="A511" s="95" t="s">
        <v>1762</v>
      </c>
      <c r="B511" s="96" t="s">
        <v>2257</v>
      </c>
      <c r="C511" s="97" t="s">
        <v>2258</v>
      </c>
      <c r="D511" s="104" t="s">
        <v>1815</v>
      </c>
    </row>
    <row r="512">
      <c r="A512" s="95" t="s">
        <v>1964</v>
      </c>
      <c r="B512" s="96" t="s">
        <v>49</v>
      </c>
      <c r="C512" s="97" t="s">
        <v>2259</v>
      </c>
      <c r="D512" s="104" t="s">
        <v>1815</v>
      </c>
    </row>
    <row r="513">
      <c r="A513" s="95" t="s">
        <v>1681</v>
      </c>
      <c r="B513" s="96" t="s">
        <v>507</v>
      </c>
      <c r="C513" s="105" t="s">
        <v>2260</v>
      </c>
      <c r="D513" s="104" t="s">
        <v>1815</v>
      </c>
    </row>
    <row r="514">
      <c r="A514" s="95" t="s">
        <v>1925</v>
      </c>
      <c r="B514" s="96" t="s">
        <v>298</v>
      </c>
      <c r="C514" s="97" t="s">
        <v>2056</v>
      </c>
      <c r="D514" s="104" t="s">
        <v>1815</v>
      </c>
    </row>
    <row r="515">
      <c r="A515" s="95" t="s">
        <v>36</v>
      </c>
      <c r="B515" s="96" t="s">
        <v>617</v>
      </c>
      <c r="C515" s="97" t="s">
        <v>2261</v>
      </c>
      <c r="D515" s="104" t="s">
        <v>1815</v>
      </c>
    </row>
    <row r="516">
      <c r="A516" s="95" t="s">
        <v>1942</v>
      </c>
      <c r="B516" s="96" t="s">
        <v>493</v>
      </c>
      <c r="C516" s="97" t="s">
        <v>1943</v>
      </c>
      <c r="D516" s="104" t="s">
        <v>1815</v>
      </c>
    </row>
    <row r="517">
      <c r="A517" s="95" t="s">
        <v>2185</v>
      </c>
      <c r="B517" s="96" t="s">
        <v>583</v>
      </c>
      <c r="C517" s="105" t="s">
        <v>2262</v>
      </c>
      <c r="D517" s="104" t="s">
        <v>1815</v>
      </c>
    </row>
    <row r="518">
      <c r="A518" s="95" t="s">
        <v>1683</v>
      </c>
      <c r="B518" s="96" t="s">
        <v>340</v>
      </c>
      <c r="C518" s="97" t="s">
        <v>2263</v>
      </c>
      <c r="D518" s="104" t="s">
        <v>1815</v>
      </c>
    </row>
    <row r="519">
      <c r="A519" s="95" t="s">
        <v>1674</v>
      </c>
      <c r="B519" s="96" t="s">
        <v>232</v>
      </c>
      <c r="C519" s="97" t="s">
        <v>2005</v>
      </c>
      <c r="D519" s="104" t="s">
        <v>1815</v>
      </c>
    </row>
    <row r="520">
      <c r="A520" s="95" t="s">
        <v>1925</v>
      </c>
      <c r="B520" s="96" t="s">
        <v>26</v>
      </c>
      <c r="C520" s="105" t="s">
        <v>2264</v>
      </c>
      <c r="D520" s="104" t="s">
        <v>1815</v>
      </c>
    </row>
    <row r="521">
      <c r="A521" s="95" t="s">
        <v>2265</v>
      </c>
      <c r="B521" s="106">
        <v>396.0</v>
      </c>
      <c r="C521" s="97" t="s">
        <v>2266</v>
      </c>
      <c r="D521" s="104" t="s">
        <v>1815</v>
      </c>
    </row>
    <row r="522">
      <c r="A522" s="95" t="s">
        <v>1719</v>
      </c>
      <c r="B522" s="96" t="s">
        <v>1271</v>
      </c>
      <c r="C522" s="97" t="s">
        <v>1996</v>
      </c>
      <c r="D522" s="104" t="s">
        <v>1815</v>
      </c>
    </row>
    <row r="523">
      <c r="A523" s="95" t="s">
        <v>1700</v>
      </c>
      <c r="B523" s="96" t="s">
        <v>2267</v>
      </c>
      <c r="C523" s="97" t="s">
        <v>2268</v>
      </c>
      <c r="D523" s="104" t="s">
        <v>1815</v>
      </c>
    </row>
    <row r="524">
      <c r="A524" s="95" t="s">
        <v>1778</v>
      </c>
      <c r="B524" s="96" t="s">
        <v>361</v>
      </c>
      <c r="C524" s="105" t="s">
        <v>1780</v>
      </c>
      <c r="D524" s="104" t="s">
        <v>1815</v>
      </c>
    </row>
    <row r="525">
      <c r="A525" s="95" t="s">
        <v>1737</v>
      </c>
      <c r="B525" s="96" t="s">
        <v>154</v>
      </c>
      <c r="C525" s="97" t="s">
        <v>2269</v>
      </c>
      <c r="D525" s="104" t="s">
        <v>1815</v>
      </c>
    </row>
    <row r="526">
      <c r="A526" s="95" t="s">
        <v>1808</v>
      </c>
      <c r="B526" s="96" t="s">
        <v>127</v>
      </c>
      <c r="C526" s="97" t="s">
        <v>2270</v>
      </c>
      <c r="D526" s="104" t="s">
        <v>1815</v>
      </c>
    </row>
    <row r="527">
      <c r="A527" s="95" t="s">
        <v>1808</v>
      </c>
      <c r="B527" s="96" t="s">
        <v>709</v>
      </c>
      <c r="C527" s="97" t="s">
        <v>2271</v>
      </c>
      <c r="D527" s="104" t="s">
        <v>1815</v>
      </c>
    </row>
    <row r="528">
      <c r="A528" s="95" t="s">
        <v>2095</v>
      </c>
      <c r="B528" s="96" t="s">
        <v>461</v>
      </c>
      <c r="C528" s="97" t="s">
        <v>2272</v>
      </c>
      <c r="D528" s="104" t="s">
        <v>1815</v>
      </c>
    </row>
    <row r="529">
      <c r="A529" s="95" t="s">
        <v>1696</v>
      </c>
      <c r="B529" s="96" t="s">
        <v>464</v>
      </c>
      <c r="C529" s="97" t="s">
        <v>2273</v>
      </c>
      <c r="D529" s="104" t="s">
        <v>1815</v>
      </c>
    </row>
    <row r="530">
      <c r="A530" s="95" t="s">
        <v>1674</v>
      </c>
      <c r="B530" s="96" t="s">
        <v>250</v>
      </c>
      <c r="C530" s="97" t="s">
        <v>2274</v>
      </c>
      <c r="D530" s="104" t="s">
        <v>1815</v>
      </c>
    </row>
    <row r="531">
      <c r="A531" s="95" t="s">
        <v>1683</v>
      </c>
      <c r="B531" s="96" t="s">
        <v>650</v>
      </c>
      <c r="C531" s="105" t="s">
        <v>2275</v>
      </c>
      <c r="D531" s="104" t="s">
        <v>1815</v>
      </c>
    </row>
    <row r="532">
      <c r="A532" s="95" t="s">
        <v>1837</v>
      </c>
      <c r="B532" s="96" t="s">
        <v>680</v>
      </c>
      <c r="C532" s="97" t="s">
        <v>2276</v>
      </c>
      <c r="D532" s="104" t="s">
        <v>1815</v>
      </c>
    </row>
    <row r="533">
      <c r="A533" s="95" t="s">
        <v>1762</v>
      </c>
      <c r="B533" s="96" t="s">
        <v>571</v>
      </c>
      <c r="C533" s="105" t="s">
        <v>2277</v>
      </c>
      <c r="D533" s="104" t="s">
        <v>1815</v>
      </c>
    </row>
    <row r="534">
      <c r="A534" s="95" t="s">
        <v>2156</v>
      </c>
      <c r="B534" s="96" t="s">
        <v>46</v>
      </c>
      <c r="C534" s="97" t="s">
        <v>2278</v>
      </c>
      <c r="D534" s="104" t="s">
        <v>1815</v>
      </c>
    </row>
    <row r="535">
      <c r="A535" s="95" t="s">
        <v>2185</v>
      </c>
      <c r="B535" s="96" t="s">
        <v>357</v>
      </c>
      <c r="C535" s="97" t="s">
        <v>2279</v>
      </c>
      <c r="D535" s="104" t="s">
        <v>1815</v>
      </c>
    </row>
    <row r="536">
      <c r="A536" s="95" t="s">
        <v>1700</v>
      </c>
      <c r="B536" s="96" t="s">
        <v>1149</v>
      </c>
      <c r="C536" s="97" t="s">
        <v>2280</v>
      </c>
      <c r="D536" s="104" t="s">
        <v>1815</v>
      </c>
    </row>
    <row r="537">
      <c r="A537" s="95" t="s">
        <v>1778</v>
      </c>
      <c r="B537" s="96" t="s">
        <v>168</v>
      </c>
      <c r="C537" s="97" t="s">
        <v>2281</v>
      </c>
      <c r="D537" s="104" t="s">
        <v>1815</v>
      </c>
    </row>
    <row r="538">
      <c r="A538" s="95" t="s">
        <v>1778</v>
      </c>
      <c r="B538" s="96" t="s">
        <v>672</v>
      </c>
      <c r="C538" s="97" t="s">
        <v>1867</v>
      </c>
      <c r="D538" s="104" t="s">
        <v>1815</v>
      </c>
    </row>
    <row r="539">
      <c r="A539" s="95" t="s">
        <v>1681</v>
      </c>
      <c r="B539" s="96" t="s">
        <v>457</v>
      </c>
      <c r="C539" s="97" t="s">
        <v>2282</v>
      </c>
      <c r="D539" s="104" t="s">
        <v>1815</v>
      </c>
    </row>
    <row r="540">
      <c r="A540" s="95" t="s">
        <v>1813</v>
      </c>
      <c r="B540" s="96" t="s">
        <v>485</v>
      </c>
      <c r="C540" s="105" t="s">
        <v>2283</v>
      </c>
      <c r="D540" s="104" t="s">
        <v>1815</v>
      </c>
    </row>
    <row r="541">
      <c r="A541" s="95" t="s">
        <v>1712</v>
      </c>
      <c r="B541" s="96" t="s">
        <v>201</v>
      </c>
      <c r="C541" s="97" t="s">
        <v>2284</v>
      </c>
      <c r="D541" s="104" t="s">
        <v>1815</v>
      </c>
    </row>
    <row r="542">
      <c r="A542" s="95" t="s">
        <v>1719</v>
      </c>
      <c r="B542" s="96" t="s">
        <v>625</v>
      </c>
      <c r="C542" s="97" t="s">
        <v>2285</v>
      </c>
      <c r="D542" s="104" t="s">
        <v>1815</v>
      </c>
    </row>
    <row r="543">
      <c r="A543" s="95" t="s">
        <v>1674</v>
      </c>
      <c r="B543" s="96" t="s">
        <v>346</v>
      </c>
      <c r="C543" s="97" t="s">
        <v>2286</v>
      </c>
      <c r="D543" s="104" t="s">
        <v>1815</v>
      </c>
    </row>
    <row r="544">
      <c r="A544" s="95" t="s">
        <v>36</v>
      </c>
      <c r="B544" s="96" t="s">
        <v>1079</v>
      </c>
      <c r="C544" s="97" t="s">
        <v>2287</v>
      </c>
      <c r="D544" s="104" t="s">
        <v>1815</v>
      </c>
    </row>
    <row r="545">
      <c r="A545" s="95" t="s">
        <v>1854</v>
      </c>
      <c r="B545" s="96" t="s">
        <v>1007</v>
      </c>
      <c r="C545" s="97" t="s">
        <v>2288</v>
      </c>
      <c r="D545" s="104" t="s">
        <v>1815</v>
      </c>
    </row>
    <row r="546">
      <c r="A546" s="95" t="s">
        <v>1739</v>
      </c>
      <c r="B546" s="96" t="s">
        <v>759</v>
      </c>
      <c r="C546" s="97" t="s">
        <v>1740</v>
      </c>
      <c r="D546" s="104" t="s">
        <v>1815</v>
      </c>
    </row>
    <row r="547">
      <c r="A547" s="95" t="s">
        <v>1808</v>
      </c>
      <c r="B547" s="96" t="s">
        <v>1101</v>
      </c>
      <c r="C547" s="97" t="s">
        <v>2289</v>
      </c>
      <c r="D547" s="104" t="s">
        <v>1815</v>
      </c>
    </row>
    <row r="548">
      <c r="A548" s="95" t="s">
        <v>1719</v>
      </c>
      <c r="B548" s="96" t="s">
        <v>29</v>
      </c>
      <c r="C548" s="105" t="s">
        <v>2290</v>
      </c>
      <c r="D548" s="104" t="s">
        <v>1815</v>
      </c>
    </row>
    <row r="549">
      <c r="A549" s="95" t="s">
        <v>1808</v>
      </c>
      <c r="B549" s="96" t="s">
        <v>57</v>
      </c>
      <c r="C549" s="97" t="s">
        <v>2120</v>
      </c>
      <c r="D549" s="104" t="s">
        <v>1815</v>
      </c>
    </row>
    <row r="550">
      <c r="A550" s="95" t="s">
        <v>1681</v>
      </c>
      <c r="B550" s="96" t="s">
        <v>291</v>
      </c>
      <c r="C550" s="97" t="s">
        <v>2291</v>
      </c>
      <c r="D550" s="104" t="s">
        <v>1815</v>
      </c>
    </row>
    <row r="551">
      <c r="A551" s="95" t="s">
        <v>1712</v>
      </c>
      <c r="B551" s="96" t="s">
        <v>2292</v>
      </c>
      <c r="C551" s="97" t="s">
        <v>2293</v>
      </c>
      <c r="D551" s="104" t="s">
        <v>1815</v>
      </c>
    </row>
    <row r="552">
      <c r="A552" s="95" t="s">
        <v>1674</v>
      </c>
      <c r="B552" s="96" t="s">
        <v>188</v>
      </c>
      <c r="C552" s="105" t="s">
        <v>2294</v>
      </c>
      <c r="D552" s="104" t="s">
        <v>1815</v>
      </c>
    </row>
    <row r="553">
      <c r="A553" s="95" t="s">
        <v>1771</v>
      </c>
      <c r="B553" s="96" t="s">
        <v>123</v>
      </c>
      <c r="C553" s="97" t="s">
        <v>2295</v>
      </c>
      <c r="D553" s="104" t="s">
        <v>1815</v>
      </c>
    </row>
    <row r="554">
      <c r="A554" s="95" t="s">
        <v>2027</v>
      </c>
      <c r="B554" s="96" t="s">
        <v>159</v>
      </c>
      <c r="C554" s="97" t="s">
        <v>2079</v>
      </c>
      <c r="D554" s="104" t="s">
        <v>1815</v>
      </c>
    </row>
    <row r="555">
      <c r="A555" s="95" t="s">
        <v>36</v>
      </c>
      <c r="B555" s="96" t="s">
        <v>903</v>
      </c>
      <c r="C555" s="97" t="s">
        <v>2296</v>
      </c>
      <c r="D555" s="104" t="s">
        <v>1815</v>
      </c>
    </row>
    <row r="556">
      <c r="A556" s="95" t="s">
        <v>2059</v>
      </c>
      <c r="B556" s="96" t="s">
        <v>417</v>
      </c>
      <c r="C556" s="97" t="s">
        <v>2297</v>
      </c>
      <c r="D556" s="104" t="s">
        <v>1815</v>
      </c>
    </row>
    <row r="557">
      <c r="A557" s="95" t="s">
        <v>1681</v>
      </c>
      <c r="B557" s="96" t="s">
        <v>438</v>
      </c>
      <c r="C557" s="97" t="s">
        <v>2298</v>
      </c>
      <c r="D557" s="104" t="s">
        <v>1815</v>
      </c>
    </row>
    <row r="558">
      <c r="A558" s="95" t="s">
        <v>1703</v>
      </c>
      <c r="B558" s="96" t="s">
        <v>141</v>
      </c>
      <c r="C558" s="97" t="s">
        <v>2299</v>
      </c>
      <c r="D558" s="104" t="s">
        <v>1815</v>
      </c>
    </row>
    <row r="559">
      <c r="A559" s="95" t="s">
        <v>1874</v>
      </c>
      <c r="B559" s="96" t="s">
        <v>480</v>
      </c>
      <c r="C559" s="97" t="s">
        <v>2300</v>
      </c>
      <c r="D559" s="104" t="s">
        <v>1815</v>
      </c>
    </row>
    <row r="560">
      <c r="A560" s="95" t="s">
        <v>1739</v>
      </c>
      <c r="B560" s="96" t="s">
        <v>502</v>
      </c>
      <c r="C560" s="97" t="s">
        <v>2062</v>
      </c>
      <c r="D560" s="104" t="s">
        <v>1815</v>
      </c>
    </row>
    <row r="561">
      <c r="A561" s="95" t="s">
        <v>1712</v>
      </c>
      <c r="B561" s="96" t="s">
        <v>1135</v>
      </c>
      <c r="C561" s="97" t="s">
        <v>2301</v>
      </c>
      <c r="D561" s="104" t="s">
        <v>1815</v>
      </c>
    </row>
    <row r="562">
      <c r="A562" s="95" t="s">
        <v>1700</v>
      </c>
      <c r="B562" s="96" t="s">
        <v>691</v>
      </c>
      <c r="C562" s="97" t="s">
        <v>2302</v>
      </c>
      <c r="D562" s="104" t="s">
        <v>1815</v>
      </c>
    </row>
    <row r="563">
      <c r="A563" s="95" t="s">
        <v>1700</v>
      </c>
      <c r="B563" s="96" t="s">
        <v>370</v>
      </c>
      <c r="C563" s="105" t="s">
        <v>2303</v>
      </c>
      <c r="D563" s="104" t="s">
        <v>1815</v>
      </c>
    </row>
    <row r="564">
      <c r="A564" s="95" t="s">
        <v>1808</v>
      </c>
      <c r="B564" s="96" t="s">
        <v>207</v>
      </c>
      <c r="C564" s="97" t="s">
        <v>2304</v>
      </c>
      <c r="D564" s="104" t="s">
        <v>1815</v>
      </c>
    </row>
    <row r="565">
      <c r="A565" s="95" t="s">
        <v>1681</v>
      </c>
      <c r="B565" s="96" t="s">
        <v>363</v>
      </c>
      <c r="C565" s="97" t="s">
        <v>2305</v>
      </c>
      <c r="D565" s="104" t="s">
        <v>1815</v>
      </c>
    </row>
    <row r="566">
      <c r="A566" s="95" t="s">
        <v>1681</v>
      </c>
      <c r="B566" s="96" t="s">
        <v>440</v>
      </c>
      <c r="C566" s="97" t="s">
        <v>2306</v>
      </c>
      <c r="D566" s="104" t="s">
        <v>1815</v>
      </c>
    </row>
    <row r="567">
      <c r="A567" s="95" t="s">
        <v>1771</v>
      </c>
      <c r="B567" s="96" t="s">
        <v>587</v>
      </c>
      <c r="C567" s="97" t="s">
        <v>2307</v>
      </c>
      <c r="D567" s="104" t="s">
        <v>1815</v>
      </c>
    </row>
    <row r="568">
      <c r="A568" s="95" t="s">
        <v>1942</v>
      </c>
      <c r="B568" s="106">
        <v>1646.0</v>
      </c>
      <c r="C568" s="105" t="s">
        <v>2308</v>
      </c>
      <c r="D568" s="104" t="s">
        <v>1815</v>
      </c>
    </row>
    <row r="569">
      <c r="A569" s="95" t="s">
        <v>1712</v>
      </c>
      <c r="B569" s="96" t="s">
        <v>1638</v>
      </c>
      <c r="C569" s="97" t="s">
        <v>2309</v>
      </c>
      <c r="D569" s="104" t="s">
        <v>1815</v>
      </c>
    </row>
    <row r="570">
      <c r="A570" s="95" t="s">
        <v>2185</v>
      </c>
      <c r="B570" s="96" t="s">
        <v>751</v>
      </c>
      <c r="C570" s="97" t="s">
        <v>2310</v>
      </c>
      <c r="D570" s="104" t="s">
        <v>1815</v>
      </c>
    </row>
    <row r="571">
      <c r="A571" s="95" t="s">
        <v>1871</v>
      </c>
      <c r="B571" s="96" t="s">
        <v>546</v>
      </c>
      <c r="C571" s="97" t="s">
        <v>2311</v>
      </c>
      <c r="D571" s="104" t="s">
        <v>1815</v>
      </c>
    </row>
    <row r="572">
      <c r="A572" s="95" t="s">
        <v>1674</v>
      </c>
      <c r="B572" s="96" t="s">
        <v>540</v>
      </c>
      <c r="C572" s="97" t="s">
        <v>2312</v>
      </c>
      <c r="D572" s="104" t="s">
        <v>1815</v>
      </c>
    </row>
    <row r="573">
      <c r="A573" s="95" t="s">
        <v>2313</v>
      </c>
      <c r="B573" s="96" t="s">
        <v>99</v>
      </c>
      <c r="C573" s="105" t="s">
        <v>2314</v>
      </c>
      <c r="D573" s="104" t="s">
        <v>1815</v>
      </c>
    </row>
    <row r="574">
      <c r="A574" s="95" t="s">
        <v>1717</v>
      </c>
      <c r="B574" s="96" t="s">
        <v>747</v>
      </c>
      <c r="C574" s="97" t="s">
        <v>2315</v>
      </c>
      <c r="D574" s="104" t="s">
        <v>1815</v>
      </c>
    </row>
    <row r="575">
      <c r="A575" s="95" t="s">
        <v>1700</v>
      </c>
      <c r="B575" s="96" t="s">
        <v>68</v>
      </c>
      <c r="C575" s="97" t="s">
        <v>2316</v>
      </c>
      <c r="D575" s="104" t="s">
        <v>1815</v>
      </c>
    </row>
    <row r="576">
      <c r="A576" s="95" t="s">
        <v>1700</v>
      </c>
      <c r="B576" s="96" t="s">
        <v>478</v>
      </c>
      <c r="C576" s="97" t="s">
        <v>2317</v>
      </c>
      <c r="D576" s="104" t="s">
        <v>1815</v>
      </c>
    </row>
    <row r="577">
      <c r="A577" s="95" t="s">
        <v>1985</v>
      </c>
      <c r="B577" s="96" t="s">
        <v>668</v>
      </c>
      <c r="C577" s="105" t="s">
        <v>2318</v>
      </c>
      <c r="D577" s="104" t="s">
        <v>1815</v>
      </c>
    </row>
    <row r="578">
      <c r="A578" s="95" t="s">
        <v>1712</v>
      </c>
      <c r="B578" s="96" t="s">
        <v>566</v>
      </c>
      <c r="C578" s="97" t="s">
        <v>2319</v>
      </c>
      <c r="D578" s="104" t="s">
        <v>1815</v>
      </c>
    </row>
    <row r="579">
      <c r="A579" s="95" t="s">
        <v>2185</v>
      </c>
      <c r="B579" s="96" t="s">
        <v>735</v>
      </c>
      <c r="C579" s="97" t="s">
        <v>2320</v>
      </c>
      <c r="D579" s="104" t="s">
        <v>1815</v>
      </c>
    </row>
    <row r="580">
      <c r="A580" s="95" t="s">
        <v>1683</v>
      </c>
      <c r="B580" s="96" t="s">
        <v>237</v>
      </c>
      <c r="C580" s="105" t="s">
        <v>2321</v>
      </c>
      <c r="D580" s="104" t="s">
        <v>1815</v>
      </c>
    </row>
    <row r="581">
      <c r="A581" s="95" t="s">
        <v>1681</v>
      </c>
      <c r="B581" s="96" t="s">
        <v>326</v>
      </c>
      <c r="C581" s="105" t="s">
        <v>2322</v>
      </c>
      <c r="D581" s="104" t="s">
        <v>1815</v>
      </c>
    </row>
    <row r="582">
      <c r="A582" s="95" t="s">
        <v>1696</v>
      </c>
      <c r="B582" s="96" t="s">
        <v>623</v>
      </c>
      <c r="C582" s="97" t="s">
        <v>2323</v>
      </c>
      <c r="D582" s="104" t="s">
        <v>1815</v>
      </c>
    </row>
    <row r="583">
      <c r="A583" s="95" t="s">
        <v>1714</v>
      </c>
      <c r="B583" s="96" t="s">
        <v>157</v>
      </c>
      <c r="C583" s="97" t="s">
        <v>2324</v>
      </c>
      <c r="D583" s="104" t="s">
        <v>1815</v>
      </c>
    </row>
    <row r="584">
      <c r="A584" s="95" t="s">
        <v>2220</v>
      </c>
      <c r="B584" s="96" t="s">
        <v>302</v>
      </c>
      <c r="C584" s="105" t="s">
        <v>2325</v>
      </c>
      <c r="D584" s="104" t="s">
        <v>1815</v>
      </c>
    </row>
    <row r="585">
      <c r="A585" s="95" t="s">
        <v>1674</v>
      </c>
      <c r="B585" s="96" t="s">
        <v>221</v>
      </c>
      <c r="C585" s="97" t="s">
        <v>2326</v>
      </c>
      <c r="D585" s="104" t="s">
        <v>1815</v>
      </c>
    </row>
    <row r="586">
      <c r="A586" s="95" t="s">
        <v>1674</v>
      </c>
      <c r="B586" s="96" t="s">
        <v>745</v>
      </c>
      <c r="C586" s="105" t="s">
        <v>2327</v>
      </c>
      <c r="D586" s="104" t="s">
        <v>1815</v>
      </c>
    </row>
    <row r="587">
      <c r="A587" s="95" t="s">
        <v>1681</v>
      </c>
      <c r="B587" s="106">
        <v>219.0</v>
      </c>
      <c r="C587" s="105" t="s">
        <v>2328</v>
      </c>
      <c r="D587" s="104" t="s">
        <v>1815</v>
      </c>
    </row>
    <row r="588">
      <c r="A588" s="95" t="s">
        <v>36</v>
      </c>
      <c r="B588" s="96" t="s">
        <v>700</v>
      </c>
      <c r="C588" s="97" t="s">
        <v>2031</v>
      </c>
      <c r="D588" s="104" t="s">
        <v>1815</v>
      </c>
    </row>
    <row r="589">
      <c r="A589" s="95" t="s">
        <v>2220</v>
      </c>
      <c r="B589" s="96" t="s">
        <v>683</v>
      </c>
      <c r="C589" s="97" t="s">
        <v>2329</v>
      </c>
      <c r="D589" s="104" t="s">
        <v>1815</v>
      </c>
    </row>
    <row r="590">
      <c r="A590" s="95" t="s">
        <v>1785</v>
      </c>
      <c r="B590" s="96" t="s">
        <v>186</v>
      </c>
      <c r="C590" s="105" t="s">
        <v>1990</v>
      </c>
      <c r="D590" s="104" t="s">
        <v>1815</v>
      </c>
    </row>
    <row r="591">
      <c r="A591" s="95" t="s">
        <v>1964</v>
      </c>
      <c r="B591" s="96" t="s">
        <v>575</v>
      </c>
      <c r="C591" s="97" t="s">
        <v>2330</v>
      </c>
      <c r="D591" s="104" t="s">
        <v>1815</v>
      </c>
    </row>
    <row r="592">
      <c r="A592" s="95" t="s">
        <v>1688</v>
      </c>
      <c r="B592" s="96" t="s">
        <v>174</v>
      </c>
      <c r="C592" s="97" t="s">
        <v>2331</v>
      </c>
      <c r="D592" s="104" t="s">
        <v>1815</v>
      </c>
    </row>
    <row r="593">
      <c r="A593" s="95" t="s">
        <v>1696</v>
      </c>
      <c r="B593" s="96" t="s">
        <v>468</v>
      </c>
      <c r="C593" s="97" t="s">
        <v>1775</v>
      </c>
      <c r="D593" s="104" t="s">
        <v>1815</v>
      </c>
    </row>
    <row r="594">
      <c r="A594" s="95" t="s">
        <v>36</v>
      </c>
      <c r="B594" s="96" t="s">
        <v>359</v>
      </c>
      <c r="C594" s="97" t="s">
        <v>2332</v>
      </c>
      <c r="D594" s="104" t="s">
        <v>1815</v>
      </c>
    </row>
    <row r="595">
      <c r="A595" s="95" t="s">
        <v>1781</v>
      </c>
      <c r="B595" s="96" t="s">
        <v>633</v>
      </c>
      <c r="C595" s="97" t="s">
        <v>2333</v>
      </c>
      <c r="D595" s="104" t="s">
        <v>1815</v>
      </c>
    </row>
    <row r="596">
      <c r="A596" s="95" t="s">
        <v>1683</v>
      </c>
      <c r="B596" s="96" t="s">
        <v>316</v>
      </c>
      <c r="C596" s="97" t="s">
        <v>2334</v>
      </c>
      <c r="D596" s="104" t="s">
        <v>2048</v>
      </c>
    </row>
    <row r="597">
      <c r="A597" s="95" t="s">
        <v>1813</v>
      </c>
      <c r="B597" s="96" t="s">
        <v>197</v>
      </c>
      <c r="C597" s="97" t="s">
        <v>2335</v>
      </c>
      <c r="D597" s="104" t="s">
        <v>2048</v>
      </c>
    </row>
    <row r="598">
      <c r="A598" s="95" t="s">
        <v>1843</v>
      </c>
      <c r="B598" s="96" t="s">
        <v>269</v>
      </c>
      <c r="C598" s="97" t="s">
        <v>2336</v>
      </c>
      <c r="D598" s="104" t="s">
        <v>2048</v>
      </c>
    </row>
    <row r="599">
      <c r="A599" s="95" t="s">
        <v>1683</v>
      </c>
      <c r="B599" s="96" t="s">
        <v>1325</v>
      </c>
      <c r="C599" s="97" t="s">
        <v>2002</v>
      </c>
      <c r="D599" s="104" t="s">
        <v>2048</v>
      </c>
    </row>
    <row r="600">
      <c r="A600" s="95" t="s">
        <v>1783</v>
      </c>
      <c r="B600" s="96" t="s">
        <v>176</v>
      </c>
      <c r="C600" s="97" t="s">
        <v>2337</v>
      </c>
      <c r="D600" s="104" t="s">
        <v>2048</v>
      </c>
    </row>
    <row r="601">
      <c r="A601" s="95" t="s">
        <v>1681</v>
      </c>
      <c r="B601" s="96" t="s">
        <v>279</v>
      </c>
      <c r="C601" s="105" t="s">
        <v>2338</v>
      </c>
      <c r="D601" s="104" t="s">
        <v>2048</v>
      </c>
    </row>
    <row r="602">
      <c r="A602" s="95" t="s">
        <v>1696</v>
      </c>
      <c r="B602" s="96" t="s">
        <v>560</v>
      </c>
      <c r="C602" s="105" t="s">
        <v>2339</v>
      </c>
      <c r="D602" s="104" t="s">
        <v>2048</v>
      </c>
    </row>
    <row r="603">
      <c r="A603" s="95" t="s">
        <v>36</v>
      </c>
      <c r="B603" s="96" t="s">
        <v>342</v>
      </c>
      <c r="C603" s="105" t="s">
        <v>2340</v>
      </c>
      <c r="D603" s="104" t="s">
        <v>2048</v>
      </c>
    </row>
    <row r="604">
      <c r="A604" s="95" t="s">
        <v>1717</v>
      </c>
      <c r="B604" s="96" t="s">
        <v>147</v>
      </c>
      <c r="C604" s="105" t="s">
        <v>2341</v>
      </c>
      <c r="D604" s="104" t="s">
        <v>2048</v>
      </c>
    </row>
    <row r="605">
      <c r="A605" s="95" t="s">
        <v>1847</v>
      </c>
      <c r="B605" s="96" t="s">
        <v>608</v>
      </c>
      <c r="C605" s="97" t="s">
        <v>2342</v>
      </c>
      <c r="D605" s="104" t="s">
        <v>2048</v>
      </c>
    </row>
    <row r="606">
      <c r="A606" s="95" t="s">
        <v>1683</v>
      </c>
      <c r="B606" s="96" t="s">
        <v>698</v>
      </c>
      <c r="C606" s="97" t="s">
        <v>2343</v>
      </c>
      <c r="D606" s="104" t="s">
        <v>2048</v>
      </c>
    </row>
    <row r="607">
      <c r="A607" s="95" t="s">
        <v>1771</v>
      </c>
      <c r="B607" s="96" t="s">
        <v>702</v>
      </c>
      <c r="C607" s="105" t="s">
        <v>2136</v>
      </c>
      <c r="D607" s="104" t="s">
        <v>2048</v>
      </c>
    </row>
    <row r="608">
      <c r="A608" s="95" t="s">
        <v>1712</v>
      </c>
      <c r="B608" s="96" t="s">
        <v>713</v>
      </c>
      <c r="C608" s="97" t="s">
        <v>2344</v>
      </c>
      <c r="D608" s="104" t="s">
        <v>2048</v>
      </c>
    </row>
    <row r="609">
      <c r="A609" s="95" t="s">
        <v>1700</v>
      </c>
      <c r="B609" s="96" t="s">
        <v>491</v>
      </c>
      <c r="C609" s="97" t="s">
        <v>2345</v>
      </c>
      <c r="D609" s="104" t="s">
        <v>2048</v>
      </c>
    </row>
    <row r="610">
      <c r="A610" s="95" t="s">
        <v>2346</v>
      </c>
      <c r="B610" s="96" t="s">
        <v>610</v>
      </c>
      <c r="C610" s="97" t="s">
        <v>2347</v>
      </c>
      <c r="D610" s="104" t="s">
        <v>2048</v>
      </c>
    </row>
    <row r="611">
      <c r="A611" s="95" t="s">
        <v>1808</v>
      </c>
      <c r="B611" s="96" t="s">
        <v>241</v>
      </c>
      <c r="C611" s="97" t="s">
        <v>1983</v>
      </c>
      <c r="D611" s="104" t="s">
        <v>2048</v>
      </c>
    </row>
    <row r="612">
      <c r="A612" s="95" t="s">
        <v>1681</v>
      </c>
      <c r="B612" s="96" t="s">
        <v>217</v>
      </c>
      <c r="C612" s="97" t="s">
        <v>2348</v>
      </c>
      <c r="D612" s="104" t="s">
        <v>2048</v>
      </c>
    </row>
    <row r="613">
      <c r="A613" s="95" t="s">
        <v>1925</v>
      </c>
      <c r="B613" s="96" t="s">
        <v>664</v>
      </c>
      <c r="C613" s="97" t="s">
        <v>1931</v>
      </c>
      <c r="D613" s="104" t="s">
        <v>2048</v>
      </c>
    </row>
    <row r="614">
      <c r="A614" s="95" t="s">
        <v>1771</v>
      </c>
      <c r="B614" s="96" t="s">
        <v>205</v>
      </c>
      <c r="C614" s="97" t="s">
        <v>2349</v>
      </c>
      <c r="D614" s="104" t="s">
        <v>2048</v>
      </c>
    </row>
    <row r="615">
      <c r="A615" s="95" t="s">
        <v>1874</v>
      </c>
      <c r="B615" s="96" t="s">
        <v>1293</v>
      </c>
      <c r="C615" s="105" t="s">
        <v>2000</v>
      </c>
      <c r="D615" s="104" t="s">
        <v>2048</v>
      </c>
    </row>
    <row r="616">
      <c r="A616" s="95" t="s">
        <v>2185</v>
      </c>
      <c r="B616" s="96" t="s">
        <v>536</v>
      </c>
      <c r="C616" s="97" t="s">
        <v>2001</v>
      </c>
      <c r="D616" s="104" t="s">
        <v>2048</v>
      </c>
    </row>
    <row r="617">
      <c r="A617" s="95" t="s">
        <v>2185</v>
      </c>
      <c r="B617" s="96" t="s">
        <v>152</v>
      </c>
      <c r="C617" s="105" t="s">
        <v>2350</v>
      </c>
      <c r="D617" s="104" t="s">
        <v>2048</v>
      </c>
    </row>
    <row r="618">
      <c r="A618" s="95" t="s">
        <v>1719</v>
      </c>
      <c r="B618" s="96" t="s">
        <v>1295</v>
      </c>
      <c r="C618" s="97" t="s">
        <v>2351</v>
      </c>
      <c r="D618" s="104" t="s">
        <v>2048</v>
      </c>
    </row>
    <row r="619">
      <c r="A619" s="95" t="s">
        <v>1747</v>
      </c>
      <c r="B619" s="96" t="s">
        <v>531</v>
      </c>
      <c r="C619" s="97" t="s">
        <v>2352</v>
      </c>
      <c r="D619" s="104" t="s">
        <v>2048</v>
      </c>
    </row>
    <row r="620">
      <c r="A620" s="95" t="s">
        <v>1771</v>
      </c>
      <c r="B620" s="96" t="s">
        <v>755</v>
      </c>
      <c r="C620" s="97" t="s">
        <v>2353</v>
      </c>
      <c r="D620" s="104" t="s">
        <v>2048</v>
      </c>
    </row>
    <row r="621">
      <c r="A621" s="95" t="s">
        <v>36</v>
      </c>
      <c r="B621" s="96" t="s">
        <v>606</v>
      </c>
      <c r="C621" s="97" t="s">
        <v>2354</v>
      </c>
      <c r="D621" s="104" t="s">
        <v>2048</v>
      </c>
    </row>
    <row r="622">
      <c r="A622" s="95" t="s">
        <v>1683</v>
      </c>
      <c r="B622" s="96" t="s">
        <v>93</v>
      </c>
      <c r="C622" s="105" t="s">
        <v>2140</v>
      </c>
      <c r="D622" s="104" t="s">
        <v>2048</v>
      </c>
    </row>
    <row r="623">
      <c r="A623" s="95" t="s">
        <v>2313</v>
      </c>
      <c r="B623" s="96" t="s">
        <v>631</v>
      </c>
      <c r="C623" s="105" t="s">
        <v>2355</v>
      </c>
      <c r="D623" s="104" t="s">
        <v>2048</v>
      </c>
    </row>
    <row r="624">
      <c r="A624" s="95" t="s">
        <v>2356</v>
      </c>
      <c r="B624" s="96" t="s">
        <v>307</v>
      </c>
      <c r="C624" s="97" t="s">
        <v>2357</v>
      </c>
      <c r="D624" s="104" t="s">
        <v>2048</v>
      </c>
    </row>
    <row r="625">
      <c r="A625" s="95" t="s">
        <v>1681</v>
      </c>
      <c r="B625" s="96" t="s">
        <v>676</v>
      </c>
      <c r="C625" s="97" t="s">
        <v>2358</v>
      </c>
      <c r="D625" s="104" t="s">
        <v>2048</v>
      </c>
    </row>
    <row r="626">
      <c r="A626" s="95" t="s">
        <v>1719</v>
      </c>
      <c r="B626" s="96" t="s">
        <v>143</v>
      </c>
      <c r="C626" s="97" t="s">
        <v>2359</v>
      </c>
      <c r="D626" s="104" t="s">
        <v>2048</v>
      </c>
    </row>
    <row r="627">
      <c r="A627" s="95" t="s">
        <v>1785</v>
      </c>
      <c r="B627" s="96" t="s">
        <v>1251</v>
      </c>
      <c r="C627" s="97" t="s">
        <v>2072</v>
      </c>
      <c r="D627" s="104" t="s">
        <v>2048</v>
      </c>
    </row>
    <row r="628">
      <c r="A628" s="95" t="s">
        <v>1700</v>
      </c>
      <c r="B628" s="96" t="s">
        <v>1340</v>
      </c>
      <c r="C628" s="105" t="s">
        <v>2360</v>
      </c>
      <c r="D628" s="104" t="s">
        <v>2048</v>
      </c>
    </row>
    <row r="629">
      <c r="A629" s="95" t="s">
        <v>1681</v>
      </c>
      <c r="B629" s="96" t="s">
        <v>445</v>
      </c>
      <c r="C629" s="97" t="s">
        <v>2361</v>
      </c>
      <c r="D629" s="104" t="s">
        <v>2048</v>
      </c>
    </row>
    <row r="630">
      <c r="A630" s="95" t="s">
        <v>1688</v>
      </c>
      <c r="B630" s="96" t="s">
        <v>252</v>
      </c>
      <c r="C630" s="97" t="s">
        <v>2043</v>
      </c>
      <c r="D630" s="104" t="s">
        <v>2048</v>
      </c>
    </row>
    <row r="631">
      <c r="A631" s="95" t="s">
        <v>1683</v>
      </c>
      <c r="B631" s="96" t="s">
        <v>215</v>
      </c>
      <c r="C631" s="105" t="s">
        <v>2362</v>
      </c>
      <c r="D631" s="104" t="s">
        <v>2048</v>
      </c>
    </row>
    <row r="632">
      <c r="A632" s="95" t="s">
        <v>1808</v>
      </c>
      <c r="B632" s="96" t="s">
        <v>1344</v>
      </c>
      <c r="C632" s="105" t="s">
        <v>2363</v>
      </c>
      <c r="D632" s="104" t="s">
        <v>2048</v>
      </c>
    </row>
    <row r="633">
      <c r="A633" s="95" t="s">
        <v>1681</v>
      </c>
      <c r="B633" s="96" t="s">
        <v>150</v>
      </c>
      <c r="C633" s="105" t="s">
        <v>2364</v>
      </c>
      <c r="D633" s="104" t="s">
        <v>2048</v>
      </c>
    </row>
    <row r="634">
      <c r="A634" s="95" t="s">
        <v>1681</v>
      </c>
      <c r="B634" s="106">
        <v>250.0</v>
      </c>
      <c r="C634" s="97" t="s">
        <v>2015</v>
      </c>
      <c r="D634" s="104" t="s">
        <v>2048</v>
      </c>
    </row>
    <row r="635">
      <c r="A635" s="95" t="s">
        <v>36</v>
      </c>
      <c r="B635" s="96" t="s">
        <v>595</v>
      </c>
      <c r="C635" s="97" t="s">
        <v>2365</v>
      </c>
      <c r="D635" s="104" t="s">
        <v>2048</v>
      </c>
    </row>
    <row r="636">
      <c r="A636" s="95" t="s">
        <v>1817</v>
      </c>
      <c r="B636" s="96" t="s">
        <v>533</v>
      </c>
      <c r="C636" s="97" t="s">
        <v>2366</v>
      </c>
      <c r="D636" s="104" t="s">
        <v>2048</v>
      </c>
    </row>
    <row r="637">
      <c r="A637" s="95" t="s">
        <v>2063</v>
      </c>
      <c r="B637" s="96" t="s">
        <v>706</v>
      </c>
      <c r="C637" s="97" t="s">
        <v>2367</v>
      </c>
      <c r="D637" s="104" t="s">
        <v>2048</v>
      </c>
    </row>
    <row r="638">
      <c r="A638" s="95" t="s">
        <v>1732</v>
      </c>
      <c r="B638" s="96" t="s">
        <v>1021</v>
      </c>
      <c r="C638" s="105" t="s">
        <v>2368</v>
      </c>
      <c r="D638" s="104" t="s">
        <v>2048</v>
      </c>
    </row>
    <row r="639">
      <c r="A639" s="95" t="s">
        <v>1737</v>
      </c>
      <c r="B639" s="96" t="s">
        <v>765</v>
      </c>
      <c r="C639" s="97" t="s">
        <v>2369</v>
      </c>
      <c r="D639" s="104" t="s">
        <v>2048</v>
      </c>
    </row>
    <row r="640">
      <c r="A640" s="95" t="s">
        <v>36</v>
      </c>
      <c r="B640" s="96" t="s">
        <v>638</v>
      </c>
      <c r="C640" s="97" t="s">
        <v>2370</v>
      </c>
      <c r="D640" s="104" t="s">
        <v>2048</v>
      </c>
    </row>
    <row r="641">
      <c r="A641" s="95" t="s">
        <v>1681</v>
      </c>
      <c r="B641" s="96" t="s">
        <v>1337</v>
      </c>
      <c r="C641" s="97" t="s">
        <v>2371</v>
      </c>
      <c r="D641" s="104" t="s">
        <v>2048</v>
      </c>
    </row>
    <row r="642">
      <c r="A642" s="95" t="s">
        <v>2313</v>
      </c>
      <c r="B642" s="96" t="s">
        <v>275</v>
      </c>
      <c r="C642" s="97" t="s">
        <v>2372</v>
      </c>
      <c r="D642" s="104" t="s">
        <v>2048</v>
      </c>
    </row>
    <row r="643">
      <c r="A643" s="95" t="s">
        <v>1696</v>
      </c>
      <c r="B643" s="96" t="s">
        <v>397</v>
      </c>
      <c r="C643" s="97" t="s">
        <v>2373</v>
      </c>
      <c r="D643" s="104" t="s">
        <v>2048</v>
      </c>
    </row>
    <row r="644">
      <c r="A644" s="95" t="s">
        <v>1712</v>
      </c>
      <c r="B644" s="96" t="s">
        <v>1175</v>
      </c>
      <c r="C644" s="97" t="s">
        <v>2374</v>
      </c>
      <c r="D644" s="104" t="s">
        <v>2048</v>
      </c>
    </row>
    <row r="645">
      <c r="A645" s="95" t="s">
        <v>2185</v>
      </c>
      <c r="B645" s="96" t="s">
        <v>230</v>
      </c>
      <c r="C645" s="105" t="s">
        <v>2375</v>
      </c>
      <c r="D645" s="104" t="s">
        <v>2048</v>
      </c>
    </row>
    <row r="646">
      <c r="A646" s="95" t="s">
        <v>1871</v>
      </c>
      <c r="B646" s="96" t="s">
        <v>981</v>
      </c>
      <c r="C646" s="97" t="s">
        <v>2376</v>
      </c>
      <c r="D646" s="104" t="s">
        <v>2048</v>
      </c>
    </row>
    <row r="647">
      <c r="A647" s="95" t="s">
        <v>1681</v>
      </c>
      <c r="B647" s="96" t="s">
        <v>1331</v>
      </c>
      <c r="C647" s="97" t="s">
        <v>2377</v>
      </c>
      <c r="D647" s="104" t="s">
        <v>2048</v>
      </c>
    </row>
    <row r="648">
      <c r="A648" s="95" t="s">
        <v>2185</v>
      </c>
      <c r="B648" s="96" t="s">
        <v>293</v>
      </c>
      <c r="C648" s="97" t="s">
        <v>2378</v>
      </c>
      <c r="D648" s="104" t="s">
        <v>2048</v>
      </c>
    </row>
    <row r="649">
      <c r="A649" s="95" t="s">
        <v>36</v>
      </c>
      <c r="B649" s="96" t="s">
        <v>687</v>
      </c>
      <c r="C649" s="105" t="s">
        <v>2379</v>
      </c>
      <c r="D649" s="104" t="s">
        <v>2048</v>
      </c>
    </row>
    <row r="650">
      <c r="A650" s="95" t="s">
        <v>1683</v>
      </c>
      <c r="B650" s="96" t="s">
        <v>2380</v>
      </c>
      <c r="C650" s="97" t="s">
        <v>2381</v>
      </c>
      <c r="D650" s="104" t="s">
        <v>2048</v>
      </c>
    </row>
    <row r="651">
      <c r="A651" s="95" t="s">
        <v>1700</v>
      </c>
      <c r="B651" s="96" t="s">
        <v>65</v>
      </c>
      <c r="C651" s="97" t="s">
        <v>2382</v>
      </c>
      <c r="D651" s="104" t="s">
        <v>2048</v>
      </c>
    </row>
    <row r="652">
      <c r="A652" s="95" t="s">
        <v>1696</v>
      </c>
      <c r="B652" s="96" t="s">
        <v>517</v>
      </c>
      <c r="C652" s="105" t="s">
        <v>1981</v>
      </c>
      <c r="D652" s="104" t="s">
        <v>2048</v>
      </c>
    </row>
    <row r="653">
      <c r="A653" s="95" t="s">
        <v>1912</v>
      </c>
      <c r="B653" s="96" t="s">
        <v>451</v>
      </c>
      <c r="C653" s="97" t="s">
        <v>2022</v>
      </c>
      <c r="D653" s="104" t="s">
        <v>2048</v>
      </c>
    </row>
    <row r="654">
      <c r="A654" s="95" t="s">
        <v>1806</v>
      </c>
      <c r="B654" s="96" t="s">
        <v>2383</v>
      </c>
      <c r="C654" s="105" t="s">
        <v>2384</v>
      </c>
      <c r="D654" s="104" t="s">
        <v>2048</v>
      </c>
    </row>
    <row r="655">
      <c r="A655" s="95" t="s">
        <v>2185</v>
      </c>
      <c r="B655" s="96" t="s">
        <v>403</v>
      </c>
      <c r="C655" s="97" t="s">
        <v>2385</v>
      </c>
      <c r="D655" s="104" t="s">
        <v>2048</v>
      </c>
    </row>
    <row r="656">
      <c r="A656" s="95" t="s">
        <v>1783</v>
      </c>
      <c r="B656" s="96" t="s">
        <v>2386</v>
      </c>
      <c r="C656" s="97" t="s">
        <v>2387</v>
      </c>
      <c r="D656" s="104" t="s">
        <v>2048</v>
      </c>
    </row>
    <row r="657">
      <c r="A657" s="95" t="s">
        <v>1869</v>
      </c>
      <c r="B657" s="96" t="s">
        <v>727</v>
      </c>
      <c r="C657" s="97" t="s">
        <v>2388</v>
      </c>
      <c r="D657" s="104" t="s">
        <v>2048</v>
      </c>
    </row>
    <row r="658">
      <c r="A658" s="95" t="s">
        <v>1813</v>
      </c>
      <c r="B658" s="96" t="s">
        <v>399</v>
      </c>
      <c r="C658" s="97" t="s">
        <v>2389</v>
      </c>
      <c r="D658" s="104" t="s">
        <v>2048</v>
      </c>
    </row>
    <row r="659">
      <c r="A659" s="95" t="s">
        <v>1813</v>
      </c>
      <c r="B659" s="96" t="s">
        <v>117</v>
      </c>
      <c r="C659" s="97" t="s">
        <v>2390</v>
      </c>
      <c r="D659" s="104" t="s">
        <v>2048</v>
      </c>
    </row>
    <row r="660">
      <c r="A660" s="95" t="s">
        <v>1769</v>
      </c>
      <c r="B660" s="96" t="s">
        <v>629</v>
      </c>
      <c r="C660" s="97" t="s">
        <v>2391</v>
      </c>
      <c r="D660" s="104" t="s">
        <v>2048</v>
      </c>
    </row>
    <row r="661">
      <c r="A661" s="95" t="s">
        <v>1769</v>
      </c>
      <c r="B661" s="96" t="s">
        <v>37</v>
      </c>
      <c r="C661" s="97" t="s">
        <v>2392</v>
      </c>
      <c r="D661" s="104" t="s">
        <v>2048</v>
      </c>
    </row>
    <row r="662">
      <c r="A662" s="95" t="s">
        <v>1683</v>
      </c>
      <c r="B662" s="96" t="s">
        <v>219</v>
      </c>
      <c r="C662" s="97" t="s">
        <v>2393</v>
      </c>
      <c r="D662" s="104" t="s">
        <v>2048</v>
      </c>
    </row>
    <row r="663">
      <c r="A663" s="95" t="s">
        <v>1964</v>
      </c>
      <c r="B663" s="96" t="s">
        <v>182</v>
      </c>
      <c r="C663" s="97" t="s">
        <v>2394</v>
      </c>
      <c r="D663" s="104" t="s">
        <v>2048</v>
      </c>
    </row>
    <row r="664">
      <c r="A664" s="95" t="s">
        <v>1700</v>
      </c>
      <c r="B664" s="96" t="s">
        <v>640</v>
      </c>
      <c r="C664" s="105" t="s">
        <v>2395</v>
      </c>
      <c r="D664" s="104" t="s">
        <v>2048</v>
      </c>
    </row>
    <row r="665">
      <c r="A665" s="95" t="s">
        <v>1877</v>
      </c>
      <c r="B665" s="96" t="s">
        <v>318</v>
      </c>
      <c r="C665" s="97" t="s">
        <v>2396</v>
      </c>
      <c r="D665" s="104" t="s">
        <v>2048</v>
      </c>
    </row>
    <row r="666">
      <c r="A666" s="95" t="s">
        <v>1681</v>
      </c>
      <c r="B666" s="96" t="s">
        <v>2397</v>
      </c>
      <c r="C666" s="97" t="s">
        <v>2398</v>
      </c>
      <c r="D666" s="104" t="s">
        <v>2048</v>
      </c>
    </row>
    <row r="667">
      <c r="A667" s="95" t="s">
        <v>1847</v>
      </c>
      <c r="B667" s="96" t="s">
        <v>344</v>
      </c>
      <c r="C667" s="97" t="s">
        <v>2399</v>
      </c>
      <c r="D667" s="104" t="s">
        <v>2048</v>
      </c>
    </row>
    <row r="668">
      <c r="A668" s="95" t="s">
        <v>1712</v>
      </c>
      <c r="B668" s="96" t="s">
        <v>81</v>
      </c>
      <c r="C668" s="105" t="s">
        <v>2400</v>
      </c>
      <c r="D668" s="104" t="s">
        <v>2048</v>
      </c>
    </row>
    <row r="669">
      <c r="A669" s="95" t="s">
        <v>1806</v>
      </c>
      <c r="B669" s="96" t="s">
        <v>591</v>
      </c>
      <c r="C669" s="97" t="s">
        <v>2401</v>
      </c>
      <c r="D669" s="104" t="s">
        <v>2048</v>
      </c>
    </row>
    <row r="670">
      <c r="A670" s="95" t="s">
        <v>1681</v>
      </c>
      <c r="B670" s="96" t="s">
        <v>771</v>
      </c>
      <c r="C670" s="105" t="s">
        <v>2402</v>
      </c>
      <c r="D670" s="104" t="s">
        <v>2138</v>
      </c>
    </row>
    <row r="671">
      <c r="A671" s="95" t="s">
        <v>1813</v>
      </c>
      <c r="B671" s="96" t="s">
        <v>1543</v>
      </c>
      <c r="C671" s="97" t="s">
        <v>2403</v>
      </c>
      <c r="D671" s="104" t="s">
        <v>2138</v>
      </c>
    </row>
    <row r="672">
      <c r="A672" s="95" t="s">
        <v>1897</v>
      </c>
      <c r="B672" s="96" t="s">
        <v>525</v>
      </c>
      <c r="C672" s="97" t="s">
        <v>2404</v>
      </c>
      <c r="D672" s="104" t="s">
        <v>2138</v>
      </c>
    </row>
    <row r="673">
      <c r="A673" s="95" t="s">
        <v>1808</v>
      </c>
      <c r="B673" s="96" t="s">
        <v>1329</v>
      </c>
      <c r="C673" s="97" t="s">
        <v>2405</v>
      </c>
      <c r="D673" s="104" t="s">
        <v>2138</v>
      </c>
    </row>
    <row r="674">
      <c r="A674" s="95" t="s">
        <v>1847</v>
      </c>
      <c r="B674" s="96" t="s">
        <v>470</v>
      </c>
      <c r="C674" s="97" t="s">
        <v>1945</v>
      </c>
      <c r="D674" s="104" t="s">
        <v>2138</v>
      </c>
    </row>
    <row r="675">
      <c r="A675" s="95" t="s">
        <v>1700</v>
      </c>
      <c r="B675" s="96" t="s">
        <v>2406</v>
      </c>
      <c r="C675" s="97" t="s">
        <v>2407</v>
      </c>
      <c r="D675" s="104" t="s">
        <v>2138</v>
      </c>
    </row>
    <row r="676">
      <c r="A676" s="95" t="s">
        <v>1877</v>
      </c>
      <c r="B676" s="96" t="s">
        <v>129</v>
      </c>
      <c r="C676" s="97" t="s">
        <v>2408</v>
      </c>
      <c r="D676" s="104" t="s">
        <v>2138</v>
      </c>
    </row>
    <row r="677">
      <c r="A677" s="95" t="s">
        <v>1681</v>
      </c>
      <c r="B677" s="96" t="s">
        <v>2409</v>
      </c>
      <c r="C677" s="97" t="s">
        <v>2410</v>
      </c>
      <c r="D677" s="104" t="s">
        <v>2138</v>
      </c>
    </row>
    <row r="678">
      <c r="A678" s="95" t="s">
        <v>1681</v>
      </c>
      <c r="B678" s="96" t="s">
        <v>763</v>
      </c>
      <c r="C678" s="105" t="s">
        <v>2411</v>
      </c>
      <c r="D678" s="104" t="s">
        <v>2138</v>
      </c>
    </row>
    <row r="679">
      <c r="A679" s="95" t="s">
        <v>2313</v>
      </c>
      <c r="B679" s="96" t="s">
        <v>2412</v>
      </c>
      <c r="C679" s="105" t="s">
        <v>2413</v>
      </c>
      <c r="D679" s="104" t="s">
        <v>2138</v>
      </c>
    </row>
    <row r="680">
      <c r="A680" s="95" t="s">
        <v>1771</v>
      </c>
      <c r="B680" s="96" t="s">
        <v>312</v>
      </c>
      <c r="C680" s="97" t="s">
        <v>2414</v>
      </c>
      <c r="D680" s="104" t="s">
        <v>2138</v>
      </c>
    </row>
    <row r="681">
      <c r="A681" s="95" t="s">
        <v>1806</v>
      </c>
      <c r="B681" s="96" t="s">
        <v>1303</v>
      </c>
      <c r="C681" s="105" t="s">
        <v>2415</v>
      </c>
      <c r="D681" s="104" t="s">
        <v>2138</v>
      </c>
    </row>
    <row r="682">
      <c r="A682" s="95" t="s">
        <v>1681</v>
      </c>
      <c r="B682" s="96" t="s">
        <v>2416</v>
      </c>
      <c r="C682" s="97" t="s">
        <v>2417</v>
      </c>
      <c r="D682" s="104" t="s">
        <v>2138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2">
      <c r="C2" s="21" t="s">
        <v>2418</v>
      </c>
      <c r="D2" s="21" t="s">
        <v>2419</v>
      </c>
      <c r="F2" s="21" t="s">
        <v>2420</v>
      </c>
      <c r="G2" s="21" t="s">
        <v>2421</v>
      </c>
    </row>
    <row r="3">
      <c r="C3" s="32">
        <v>0.6601941747572816</v>
      </c>
      <c r="D3" s="107">
        <v>1.0</v>
      </c>
      <c r="F3" s="14">
        <f>STDEVP(C3:C345)</f>
        <v>0.2126251945</v>
      </c>
      <c r="G3" s="14">
        <f>STDEVP(D3:D544)</f>
        <v>0.1568016116</v>
      </c>
    </row>
    <row r="4">
      <c r="C4" s="32">
        <v>0.8016359918200409</v>
      </c>
      <c r="D4" s="107">
        <v>0.6918918918918919</v>
      </c>
    </row>
    <row r="5">
      <c r="C5" s="32">
        <v>0.7142857142857143</v>
      </c>
      <c r="D5" s="107">
        <v>0.9393939393939394</v>
      </c>
    </row>
    <row r="6">
      <c r="C6" s="32">
        <v>0.6428571428571429</v>
      </c>
      <c r="D6" s="107">
        <v>0.7978142076502732</v>
      </c>
    </row>
    <row r="7">
      <c r="C7" s="32">
        <v>0.75</v>
      </c>
      <c r="D7" s="107">
        <v>0.6518518518518519</v>
      </c>
    </row>
    <row r="8">
      <c r="C8" s="32">
        <v>0.6666666666666666</v>
      </c>
      <c r="D8" s="107">
        <v>0.8095238095238095</v>
      </c>
    </row>
    <row r="9">
      <c r="C9" s="32">
        <v>0.5754716981132075</v>
      </c>
      <c r="D9" s="107">
        <v>0.5210084033613446</v>
      </c>
    </row>
    <row r="10">
      <c r="C10" s="32">
        <v>0.7216494845360825</v>
      </c>
      <c r="D10" s="107">
        <v>0.5986394557823129</v>
      </c>
    </row>
    <row r="11">
      <c r="C11" s="32">
        <v>0.3333333333333333</v>
      </c>
      <c r="D11" s="107">
        <v>0.8616071428571429</v>
      </c>
    </row>
    <row r="12">
      <c r="C12" s="32">
        <v>0.7012987012987013</v>
      </c>
      <c r="D12" s="107">
        <v>0.68</v>
      </c>
    </row>
    <row r="13">
      <c r="C13" s="32">
        <v>0.875</v>
      </c>
      <c r="D13" s="107">
        <v>0.8385416666666666</v>
      </c>
    </row>
    <row r="14">
      <c r="C14" s="32">
        <v>0.6621621621621622</v>
      </c>
      <c r="D14" s="107">
        <v>0.6470588235294118</v>
      </c>
    </row>
    <row r="15">
      <c r="C15" s="32">
        <v>0.9411764705882353</v>
      </c>
      <c r="D15" s="107">
        <v>0.689873417721519</v>
      </c>
    </row>
    <row r="16">
      <c r="C16" s="32">
        <v>0.75</v>
      </c>
      <c r="D16" s="107">
        <v>0.6198830409356725</v>
      </c>
    </row>
    <row r="17">
      <c r="C17" s="32">
        <v>0.9722222222222222</v>
      </c>
      <c r="D17" s="107">
        <v>0.7094972067039106</v>
      </c>
    </row>
    <row r="18">
      <c r="C18" s="32">
        <v>0.8888888888888888</v>
      </c>
      <c r="D18" s="107">
        <v>1.0</v>
      </c>
    </row>
    <row r="19">
      <c r="C19" s="32">
        <v>0.8709677419354839</v>
      </c>
      <c r="D19" s="107">
        <v>1.0</v>
      </c>
    </row>
    <row r="20">
      <c r="C20" s="32">
        <v>0.9080459770114943</v>
      </c>
      <c r="D20" s="107">
        <v>0.946058091286307</v>
      </c>
    </row>
    <row r="21">
      <c r="C21" s="32">
        <v>0.8333333333333334</v>
      </c>
      <c r="D21" s="107">
        <v>0.7384615384615385</v>
      </c>
    </row>
    <row r="22">
      <c r="C22" s="32">
        <v>0.869198312236287</v>
      </c>
      <c r="D22" s="107">
        <v>0.8652173913043478</v>
      </c>
    </row>
    <row r="23">
      <c r="C23" s="32">
        <v>0.45555555555555555</v>
      </c>
      <c r="D23" s="107">
        <v>0.8620689655172413</v>
      </c>
    </row>
    <row r="24">
      <c r="C24" s="32">
        <v>1.0</v>
      </c>
      <c r="D24" s="107">
        <v>0.25806451612903225</v>
      </c>
    </row>
    <row r="25">
      <c r="C25" s="32">
        <v>0.5789473684210527</v>
      </c>
      <c r="D25" s="107">
        <v>0.6181818181818182</v>
      </c>
    </row>
    <row r="26">
      <c r="C26" s="32">
        <v>0.8238993710691824</v>
      </c>
      <c r="D26" s="107">
        <v>0.7551020408163265</v>
      </c>
    </row>
    <row r="27">
      <c r="C27" s="32">
        <v>0.5</v>
      </c>
      <c r="D27" s="107">
        <v>0.7722772277227723</v>
      </c>
    </row>
    <row r="28">
      <c r="C28" s="32">
        <v>0.4117647058823529</v>
      </c>
      <c r="D28" s="107">
        <v>0.9304347826086956</v>
      </c>
    </row>
    <row r="29">
      <c r="C29" s="32">
        <v>0.5666666666666667</v>
      </c>
      <c r="D29" s="107">
        <v>0.925</v>
      </c>
    </row>
    <row r="30">
      <c r="C30" s="32">
        <v>0.85</v>
      </c>
      <c r="D30" s="107">
        <v>0.6923076923076923</v>
      </c>
    </row>
    <row r="31">
      <c r="C31" s="32">
        <v>1.0</v>
      </c>
      <c r="D31" s="107">
        <v>0.9565217391304348</v>
      </c>
    </row>
    <row r="32">
      <c r="C32" s="32">
        <v>0.475</v>
      </c>
      <c r="D32" s="107">
        <v>0.7323943661971831</v>
      </c>
    </row>
    <row r="33">
      <c r="C33" s="32">
        <v>1.0</v>
      </c>
      <c r="D33" s="107">
        <v>0.9411764705882353</v>
      </c>
    </row>
    <row r="34">
      <c r="C34" s="32">
        <v>0.9428571428571428</v>
      </c>
      <c r="D34" s="107">
        <v>0.5177304964539007</v>
      </c>
    </row>
    <row r="35">
      <c r="C35" s="32">
        <v>0.6588235294117647</v>
      </c>
      <c r="D35" s="107">
        <v>0.7058823529411765</v>
      </c>
    </row>
    <row r="36">
      <c r="C36" s="32">
        <v>0.7419354838709677</v>
      </c>
      <c r="D36" s="107">
        <v>0.7272727272727273</v>
      </c>
    </row>
    <row r="37">
      <c r="C37" s="32">
        <v>0.5</v>
      </c>
      <c r="D37" s="107">
        <v>0.925</v>
      </c>
    </row>
    <row r="38">
      <c r="C38" s="32">
        <v>0.75</v>
      </c>
      <c r="D38" s="107">
        <v>0.8958333333333334</v>
      </c>
    </row>
    <row r="39">
      <c r="C39" s="32">
        <v>0.5</v>
      </c>
      <c r="D39" s="107">
        <v>0.7309644670050761</v>
      </c>
    </row>
    <row r="40">
      <c r="C40" s="32">
        <v>0.75</v>
      </c>
      <c r="D40" s="107">
        <v>0.8813559322033898</v>
      </c>
    </row>
    <row r="41">
      <c r="C41" s="32">
        <v>0.6111111111111112</v>
      </c>
      <c r="D41" s="107">
        <v>0.9635627530364372</v>
      </c>
    </row>
    <row r="42">
      <c r="C42" s="32">
        <v>0.825</v>
      </c>
      <c r="D42" s="107">
        <v>0.9154929577464789</v>
      </c>
    </row>
    <row r="43">
      <c r="C43" s="32">
        <v>0.4878048780487805</v>
      </c>
      <c r="D43" s="107">
        <v>0.6666666666666666</v>
      </c>
    </row>
    <row r="44">
      <c r="C44" s="32">
        <v>0.8571428571428571</v>
      </c>
      <c r="D44" s="107">
        <v>0.8245614035087719</v>
      </c>
    </row>
    <row r="45">
      <c r="C45" s="32">
        <v>0.8</v>
      </c>
      <c r="D45" s="107">
        <v>0.7692307692307693</v>
      </c>
    </row>
    <row r="46">
      <c r="C46" s="32">
        <v>0.7631578947368421</v>
      </c>
      <c r="D46" s="107">
        <v>0.8110749185667753</v>
      </c>
    </row>
    <row r="47">
      <c r="C47" s="32">
        <v>0.928030303030303</v>
      </c>
      <c r="D47" s="107">
        <v>0.8260869565217391</v>
      </c>
    </row>
    <row r="48">
      <c r="C48" s="32">
        <v>0.8072289156626506</v>
      </c>
      <c r="D48" s="107">
        <v>0.732</v>
      </c>
    </row>
    <row r="49">
      <c r="C49" s="32">
        <v>0.0</v>
      </c>
      <c r="D49" s="107">
        <v>0.916083916083916</v>
      </c>
    </row>
    <row r="50">
      <c r="C50" s="32">
        <v>0.6363636363636364</v>
      </c>
      <c r="D50" s="107">
        <v>0.8454545454545455</v>
      </c>
    </row>
    <row r="51">
      <c r="C51" s="32">
        <v>0.6721311475409836</v>
      </c>
      <c r="D51" s="107">
        <v>0.8497109826589595</v>
      </c>
    </row>
    <row r="52">
      <c r="C52" s="32">
        <v>0.5795454545454546</v>
      </c>
      <c r="D52" s="107">
        <v>0.8987341772151899</v>
      </c>
    </row>
    <row r="53">
      <c r="C53" s="32">
        <v>0.7959183673469388</v>
      </c>
      <c r="D53" s="107">
        <v>0.8725212464589235</v>
      </c>
    </row>
    <row r="54">
      <c r="C54" s="32">
        <v>0.449438202247191</v>
      </c>
      <c r="D54" s="107">
        <v>0.7906976744186046</v>
      </c>
    </row>
    <row r="55">
      <c r="C55" s="32">
        <v>0.7068965517241379</v>
      </c>
      <c r="D55" s="107">
        <v>0.8428571428571429</v>
      </c>
    </row>
    <row r="56">
      <c r="C56" s="32">
        <v>0.55</v>
      </c>
      <c r="D56" s="107">
        <v>0.5384615384615384</v>
      </c>
    </row>
    <row r="57">
      <c r="C57" s="32">
        <v>0.6</v>
      </c>
      <c r="D57" s="107">
        <v>0.9433962264150944</v>
      </c>
    </row>
    <row r="58">
      <c r="C58" s="32">
        <v>0.7777777777777778</v>
      </c>
      <c r="D58" s="107">
        <v>0.7605633802816901</v>
      </c>
    </row>
    <row r="59">
      <c r="C59" s="32">
        <v>0.4666666666666667</v>
      </c>
      <c r="D59" s="107">
        <v>0.9743589743589743</v>
      </c>
    </row>
    <row r="60">
      <c r="C60" s="32">
        <v>0.5853658536585366</v>
      </c>
      <c r="D60" s="107">
        <v>0.6111111111111112</v>
      </c>
    </row>
    <row r="61">
      <c r="C61" s="32">
        <v>0.7678571428571429</v>
      </c>
      <c r="D61" s="107">
        <v>0.6666666666666666</v>
      </c>
    </row>
    <row r="62">
      <c r="C62" s="32">
        <v>0.7870370370370371</v>
      </c>
      <c r="D62" s="107">
        <v>0.8767123287671232</v>
      </c>
    </row>
    <row r="63">
      <c r="C63" s="32">
        <v>0.5</v>
      </c>
      <c r="D63" s="107">
        <v>0.3333333333333333</v>
      </c>
    </row>
    <row r="64">
      <c r="C64" s="32">
        <v>0.6666666666666666</v>
      </c>
      <c r="D64" s="107">
        <v>0.75</v>
      </c>
    </row>
    <row r="65">
      <c r="C65" s="32">
        <v>0.6875</v>
      </c>
      <c r="D65" s="107">
        <v>0.8068965517241379</v>
      </c>
    </row>
    <row r="66">
      <c r="C66" s="32">
        <v>0.8571428571428571</v>
      </c>
      <c r="D66" s="107">
        <v>0.7525773195876289</v>
      </c>
    </row>
    <row r="67">
      <c r="C67" s="32">
        <v>0.5555555555555556</v>
      </c>
      <c r="D67" s="107">
        <v>0.7878787878787878</v>
      </c>
    </row>
    <row r="68">
      <c r="C68" s="32">
        <v>0.5866666666666667</v>
      </c>
      <c r="D68" s="107">
        <v>0.7272727272727273</v>
      </c>
    </row>
    <row r="69">
      <c r="C69" s="32">
        <v>0.9</v>
      </c>
      <c r="D69" s="107">
        <v>0.3157894736842105</v>
      </c>
    </row>
    <row r="70">
      <c r="C70" s="32">
        <v>0.4</v>
      </c>
      <c r="D70" s="107">
        <v>0.5909090909090909</v>
      </c>
    </row>
    <row r="71">
      <c r="C71" s="32">
        <v>0.0</v>
      </c>
      <c r="D71" s="107">
        <v>0.8140703517587939</v>
      </c>
    </row>
    <row r="72">
      <c r="C72" s="32">
        <v>1.0</v>
      </c>
      <c r="D72" s="107">
        <v>0.8761061946902655</v>
      </c>
    </row>
    <row r="73">
      <c r="C73" s="32">
        <v>0.6666666666666666</v>
      </c>
      <c r="D73" s="107">
        <v>0.6521739130434783</v>
      </c>
    </row>
    <row r="74">
      <c r="C74" s="32">
        <v>0.3333333333333333</v>
      </c>
      <c r="D74" s="107">
        <v>0.868020304568528</v>
      </c>
    </row>
    <row r="75">
      <c r="C75" s="32">
        <v>0.4</v>
      </c>
      <c r="D75" s="107">
        <v>0.738831615120275</v>
      </c>
    </row>
    <row r="76">
      <c r="C76" s="32">
        <v>0.5625</v>
      </c>
      <c r="D76" s="107">
        <v>0.726775956284153</v>
      </c>
    </row>
    <row r="77">
      <c r="C77" s="32">
        <v>1.0</v>
      </c>
      <c r="D77" s="107">
        <v>0.6577181208053692</v>
      </c>
    </row>
    <row r="78">
      <c r="C78" s="32">
        <v>0.0</v>
      </c>
      <c r="D78" s="107">
        <v>0.8712871287128713</v>
      </c>
    </row>
    <row r="79">
      <c r="C79" s="32">
        <v>0.625</v>
      </c>
      <c r="D79" s="107">
        <v>0.6992481203007519</v>
      </c>
    </row>
    <row r="80">
      <c r="C80" s="32">
        <v>0.75</v>
      </c>
      <c r="D80" s="107">
        <v>0.9444444444444444</v>
      </c>
    </row>
    <row r="81">
      <c r="C81" s="32">
        <v>0.9090909090909091</v>
      </c>
      <c r="D81" s="107">
        <v>0.44155844155844154</v>
      </c>
    </row>
    <row r="82">
      <c r="C82" s="32">
        <v>0.5</v>
      </c>
      <c r="D82" s="107">
        <v>0.5217391304347826</v>
      </c>
    </row>
    <row r="83">
      <c r="C83" s="32">
        <v>0.7777777777777778</v>
      </c>
      <c r="D83" s="107">
        <v>0.8470588235294118</v>
      </c>
    </row>
    <row r="84">
      <c r="C84" s="32">
        <v>0.8076923076923077</v>
      </c>
      <c r="D84" s="107">
        <v>0.8333333333333334</v>
      </c>
    </row>
    <row r="85">
      <c r="C85" s="32">
        <v>0.9545454545454546</v>
      </c>
      <c r="D85" s="107">
        <v>0.7065217391304348</v>
      </c>
    </row>
    <row r="86">
      <c r="C86" s="32">
        <v>0.42857142857142855</v>
      </c>
      <c r="D86" s="107">
        <v>0.6071428571428571</v>
      </c>
    </row>
    <row r="87">
      <c r="C87" s="32">
        <v>1.0</v>
      </c>
      <c r="D87" s="107">
        <v>0.773109243697479</v>
      </c>
    </row>
    <row r="88">
      <c r="C88" s="32">
        <v>0.879154078549849</v>
      </c>
      <c r="D88" s="107">
        <v>0.825</v>
      </c>
    </row>
    <row r="89">
      <c r="C89" s="32">
        <v>0.14285714285714285</v>
      </c>
      <c r="D89" s="107">
        <v>0.9481865284974094</v>
      </c>
    </row>
    <row r="90">
      <c r="C90" s="32">
        <v>0.9230769230769231</v>
      </c>
      <c r="D90" s="107">
        <v>0.7828571428571428</v>
      </c>
    </row>
    <row r="91">
      <c r="C91" s="32">
        <v>0.95</v>
      </c>
      <c r="D91" s="107">
        <v>0.7350157728706624</v>
      </c>
    </row>
    <row r="92">
      <c r="C92" s="32">
        <v>0.82</v>
      </c>
      <c r="D92" s="107">
        <v>0.8677685950413223</v>
      </c>
    </row>
    <row r="93">
      <c r="C93" s="32">
        <v>0.7272727272727273</v>
      </c>
      <c r="D93" s="107">
        <v>0.9298245614035088</v>
      </c>
    </row>
    <row r="94">
      <c r="C94" s="32">
        <v>0.5</v>
      </c>
      <c r="D94" s="107">
        <v>0.8939393939393939</v>
      </c>
    </row>
    <row r="95">
      <c r="C95" s="32">
        <v>0.7941176470588235</v>
      </c>
      <c r="D95" s="107">
        <v>0.5945945945945946</v>
      </c>
    </row>
    <row r="96">
      <c r="C96" s="32">
        <v>0.7142857142857143</v>
      </c>
      <c r="D96" s="107">
        <v>0.7906976744186046</v>
      </c>
    </row>
    <row r="97">
      <c r="C97" s="32">
        <v>1.0</v>
      </c>
      <c r="D97" s="107">
        <v>0.6666666666666666</v>
      </c>
    </row>
    <row r="98">
      <c r="C98" s="32">
        <v>0.5833333333333334</v>
      </c>
      <c r="D98" s="107">
        <v>0.43333333333333335</v>
      </c>
    </row>
    <row r="99">
      <c r="C99" s="32">
        <v>0.7647058823529411</v>
      </c>
      <c r="D99" s="107">
        <v>0.9285714285714286</v>
      </c>
    </row>
    <row r="100">
      <c r="C100" s="32">
        <v>0.68</v>
      </c>
      <c r="D100" s="107">
        <v>0.5238095238095238</v>
      </c>
    </row>
    <row r="101">
      <c r="C101" s="32">
        <v>0.3870967741935484</v>
      </c>
      <c r="D101" s="107">
        <v>0.8484848484848485</v>
      </c>
    </row>
    <row r="102">
      <c r="C102" s="32">
        <v>0.6666666666666666</v>
      </c>
      <c r="D102" s="107">
        <v>0.5665024630541872</v>
      </c>
    </row>
    <row r="103">
      <c r="C103" s="32">
        <v>1.0</v>
      </c>
      <c r="D103" s="107">
        <v>0.6654411764705882</v>
      </c>
    </row>
    <row r="104">
      <c r="C104" s="32">
        <v>0.8</v>
      </c>
      <c r="D104" s="107">
        <v>0.7575757575757576</v>
      </c>
    </row>
    <row r="105">
      <c r="C105" s="32">
        <v>0.8478260869565217</v>
      </c>
      <c r="D105" s="107">
        <v>0.8159203980099502</v>
      </c>
    </row>
    <row r="106">
      <c r="C106" s="32">
        <v>0.5391705069124424</v>
      </c>
      <c r="D106" s="107">
        <v>0.7708333333333334</v>
      </c>
    </row>
    <row r="107">
      <c r="C107" s="32">
        <v>0.7589285714285714</v>
      </c>
      <c r="D107" s="107">
        <v>0.8333333333333334</v>
      </c>
    </row>
    <row r="108">
      <c r="C108" s="32">
        <v>0.6111111111111112</v>
      </c>
      <c r="D108" s="107">
        <v>0.7286432160804021</v>
      </c>
    </row>
    <row r="109">
      <c r="C109" s="32">
        <v>0.9047619047619048</v>
      </c>
      <c r="D109" s="107">
        <v>0.6666666666666666</v>
      </c>
    </row>
    <row r="110">
      <c r="C110" s="32">
        <v>0.9047619047619048</v>
      </c>
      <c r="D110" s="107">
        <v>0.6753246753246753</v>
      </c>
    </row>
    <row r="111">
      <c r="C111" s="32">
        <v>1.0</v>
      </c>
      <c r="D111" s="107">
        <v>0.9186046511627907</v>
      </c>
    </row>
    <row r="112">
      <c r="C112" s="32">
        <v>0.6274509803921569</v>
      </c>
      <c r="D112" s="107">
        <v>0.6512820512820513</v>
      </c>
    </row>
    <row r="113">
      <c r="C113" s="32">
        <v>1.0</v>
      </c>
      <c r="D113" s="107">
        <v>0.9411764705882353</v>
      </c>
    </row>
    <row r="114">
      <c r="C114" s="32">
        <v>0.8</v>
      </c>
      <c r="D114" s="107">
        <v>0.9333333333333333</v>
      </c>
    </row>
    <row r="115">
      <c r="C115" s="32">
        <v>0.325</v>
      </c>
      <c r="D115" s="107">
        <v>0.696969696969697</v>
      </c>
    </row>
    <row r="116">
      <c r="C116" s="32">
        <v>0.5646687697160884</v>
      </c>
      <c r="D116" s="107">
        <v>0.5588235294117647</v>
      </c>
    </row>
    <row r="117">
      <c r="C117" s="32">
        <v>0.625</v>
      </c>
      <c r="D117" s="107">
        <v>0.7575757575757576</v>
      </c>
    </row>
    <row r="118">
      <c r="C118" s="32">
        <v>0.9411764705882353</v>
      </c>
      <c r="D118" s="107">
        <v>0.4714285714285714</v>
      </c>
    </row>
    <row r="119">
      <c r="C119" s="32">
        <v>0.847457627118644</v>
      </c>
      <c r="D119" s="107">
        <v>0.3448275862068966</v>
      </c>
    </row>
    <row r="120">
      <c r="C120" s="32">
        <v>0.42857142857142855</v>
      </c>
      <c r="D120" s="107">
        <v>0.5555555555555556</v>
      </c>
    </row>
    <row r="121">
      <c r="C121" s="32">
        <v>0.8811475409836066</v>
      </c>
      <c r="D121" s="107">
        <v>0.43478260869565216</v>
      </c>
    </row>
    <row r="122">
      <c r="C122" s="32">
        <v>0.7547169811320755</v>
      </c>
      <c r="D122" s="107">
        <v>0.4857142857142857</v>
      </c>
    </row>
    <row r="123">
      <c r="C123" s="32">
        <v>0.9576271186440678</v>
      </c>
      <c r="D123" s="107">
        <v>0.75</v>
      </c>
    </row>
    <row r="124">
      <c r="C124" s="32">
        <v>1.0</v>
      </c>
      <c r="D124" s="107">
        <v>0.56</v>
      </c>
    </row>
    <row r="125">
      <c r="C125" s="32">
        <v>0.9444444444444444</v>
      </c>
      <c r="D125" s="107">
        <v>0.9024390243902439</v>
      </c>
    </row>
    <row r="126">
      <c r="C126" s="32">
        <v>0.8181818181818182</v>
      </c>
      <c r="D126" s="107">
        <v>0.9132653061224489</v>
      </c>
    </row>
    <row r="127">
      <c r="C127" s="32">
        <v>0.8636363636363636</v>
      </c>
      <c r="D127" s="107">
        <v>0.8896103896103896</v>
      </c>
    </row>
    <row r="128">
      <c r="C128" s="32">
        <v>1.0</v>
      </c>
      <c r="D128" s="107">
        <v>0.925</v>
      </c>
    </row>
    <row r="129">
      <c r="C129" s="32">
        <v>0.75</v>
      </c>
      <c r="D129" s="107">
        <v>0.7931034482758621</v>
      </c>
    </row>
    <row r="130">
      <c r="C130" s="32">
        <v>0.8888888888888888</v>
      </c>
      <c r="D130" s="107">
        <v>0.7634408602150538</v>
      </c>
    </row>
    <row r="131">
      <c r="C131" s="32">
        <v>0.648</v>
      </c>
      <c r="D131" s="107">
        <v>0.8181818181818182</v>
      </c>
    </row>
    <row r="132">
      <c r="C132" s="32">
        <v>0.8313953488372093</v>
      </c>
      <c r="D132" s="107">
        <v>0.7488372093023256</v>
      </c>
    </row>
    <row r="133">
      <c r="C133" s="32">
        <v>0.5581395348837209</v>
      </c>
      <c r="D133" s="107">
        <v>0.6338028169014085</v>
      </c>
    </row>
    <row r="134">
      <c r="C134" s="32">
        <v>0.7441860465116279</v>
      </c>
      <c r="D134" s="107">
        <v>0.6578947368421053</v>
      </c>
    </row>
    <row r="135">
      <c r="C135" s="32">
        <v>0.7272727272727273</v>
      </c>
      <c r="D135" s="107">
        <v>0.7368421052631579</v>
      </c>
    </row>
    <row r="136">
      <c r="C136" s="32">
        <v>0.06666666666666667</v>
      </c>
      <c r="D136" s="107">
        <v>0.4782608695652174</v>
      </c>
    </row>
    <row r="137">
      <c r="C137" s="32">
        <v>0.6545454545454545</v>
      </c>
      <c r="D137" s="107">
        <v>0.5280898876404494</v>
      </c>
    </row>
    <row r="138">
      <c r="C138" s="32">
        <v>0.6875</v>
      </c>
      <c r="D138" s="107">
        <v>0.38596491228070173</v>
      </c>
    </row>
    <row r="139">
      <c r="C139" s="32">
        <v>0.7045454545454546</v>
      </c>
      <c r="D139" s="107">
        <v>0.788659793814433</v>
      </c>
    </row>
    <row r="140">
      <c r="C140" s="32">
        <v>0.3333333333333333</v>
      </c>
      <c r="D140" s="107">
        <v>0.6990291262135923</v>
      </c>
    </row>
    <row r="141">
      <c r="C141" s="32">
        <v>0.8181818181818182</v>
      </c>
      <c r="D141" s="107">
        <v>0.6</v>
      </c>
    </row>
    <row r="142">
      <c r="C142" s="32">
        <v>0.6210526315789474</v>
      </c>
      <c r="D142" s="107">
        <v>0.686046511627907</v>
      </c>
    </row>
    <row r="143">
      <c r="C143" s="32">
        <v>1.0</v>
      </c>
      <c r="D143" s="107">
        <v>0.9045643153526971</v>
      </c>
    </row>
    <row r="144">
      <c r="C144" s="32">
        <v>0.8446601941747572</v>
      </c>
      <c r="D144" s="107">
        <v>0.8734177215189873</v>
      </c>
    </row>
    <row r="145">
      <c r="C145" s="32">
        <v>0.6611570247933884</v>
      </c>
      <c r="D145" s="107">
        <v>0.704225352112676</v>
      </c>
    </row>
    <row r="146">
      <c r="C146" s="32">
        <v>0.627906976744186</v>
      </c>
      <c r="D146" s="107">
        <v>0.9774436090225563</v>
      </c>
    </row>
    <row r="147">
      <c r="C147" s="32">
        <v>0.8854166666666666</v>
      </c>
      <c r="D147" s="107">
        <v>0.9631578947368421</v>
      </c>
    </row>
    <row r="148">
      <c r="C148" s="32">
        <v>0.6956521739130435</v>
      </c>
      <c r="D148" s="107">
        <v>0.7</v>
      </c>
    </row>
    <row r="149">
      <c r="C149" s="32">
        <v>0.8995433789954338</v>
      </c>
      <c r="D149" s="107">
        <v>0.7647058823529411</v>
      </c>
    </row>
    <row r="150">
      <c r="C150" s="32">
        <v>0.6282722513089005</v>
      </c>
      <c r="D150" s="107">
        <v>0.9111111111111111</v>
      </c>
    </row>
    <row r="151">
      <c r="C151" s="32">
        <v>0.696969696969697</v>
      </c>
      <c r="D151" s="107">
        <v>0.5192307692307693</v>
      </c>
    </row>
    <row r="152">
      <c r="C152" s="32">
        <v>1.0</v>
      </c>
      <c r="D152" s="107">
        <v>0.875</v>
      </c>
    </row>
    <row r="153">
      <c r="C153" s="32">
        <v>0.8051948051948052</v>
      </c>
      <c r="D153" s="107">
        <v>0.725</v>
      </c>
    </row>
    <row r="154">
      <c r="C154" s="32">
        <v>0.6666666666666666</v>
      </c>
      <c r="D154" s="107">
        <v>0.7619047619047619</v>
      </c>
    </row>
    <row r="155">
      <c r="C155" s="32">
        <v>0.8009592326139089</v>
      </c>
      <c r="D155" s="107">
        <v>0.768595041322314</v>
      </c>
    </row>
    <row r="156">
      <c r="C156" s="32">
        <v>0.7692307692307693</v>
      </c>
      <c r="D156" s="107">
        <v>0.8813559322033898</v>
      </c>
    </row>
    <row r="157">
      <c r="C157" s="32">
        <v>0.8309859154929577</v>
      </c>
      <c r="D157" s="107">
        <v>0.9064327485380117</v>
      </c>
    </row>
    <row r="158">
      <c r="C158" s="32">
        <v>0.676056338028169</v>
      </c>
      <c r="D158" s="107">
        <v>0.8705035971223022</v>
      </c>
    </row>
    <row r="159">
      <c r="C159" s="32">
        <v>0.5436893203883495</v>
      </c>
      <c r="D159" s="107">
        <v>0.6486486486486487</v>
      </c>
    </row>
    <row r="160">
      <c r="C160" s="32">
        <v>0.46153846153846156</v>
      </c>
      <c r="D160" s="107">
        <v>0.8</v>
      </c>
    </row>
    <row r="161">
      <c r="C161" s="32">
        <v>0.6938775510204082</v>
      </c>
      <c r="D161" s="107">
        <v>0.9069767441860465</v>
      </c>
    </row>
    <row r="162">
      <c r="C162" s="32">
        <v>0.9615384615384616</v>
      </c>
      <c r="D162" s="107">
        <v>0.8379446640316206</v>
      </c>
    </row>
    <row r="163">
      <c r="C163" s="32">
        <v>0.7058823529411765</v>
      </c>
      <c r="D163" s="107">
        <v>0.9067796610169492</v>
      </c>
    </row>
    <row r="164">
      <c r="C164" s="32">
        <v>0.8412698412698413</v>
      </c>
      <c r="D164" s="107">
        <v>0.803030303030303</v>
      </c>
    </row>
    <row r="165">
      <c r="C165" s="32">
        <v>1.0</v>
      </c>
      <c r="D165" s="107">
        <v>0.8732394366197183</v>
      </c>
    </row>
    <row r="166">
      <c r="C166" s="32">
        <v>0.875</v>
      </c>
      <c r="D166" s="107">
        <v>0.7766990291262136</v>
      </c>
    </row>
    <row r="167">
      <c r="C167" s="32">
        <v>0.8356164383561644</v>
      </c>
      <c r="D167" s="107">
        <v>0.8360655737704918</v>
      </c>
    </row>
    <row r="168">
      <c r="C168" s="32">
        <v>0.8392857142857143</v>
      </c>
      <c r="D168" s="107">
        <v>0.8181818181818182</v>
      </c>
    </row>
    <row r="169">
      <c r="C169" s="32">
        <v>0.38</v>
      </c>
      <c r="D169" s="107">
        <v>0.5945945945945946</v>
      </c>
    </row>
    <row r="170">
      <c r="C170" s="32">
        <v>0.28</v>
      </c>
      <c r="D170" s="107">
        <v>0.8974358974358975</v>
      </c>
    </row>
    <row r="171">
      <c r="C171" s="32">
        <v>0.6341463414634146</v>
      </c>
      <c r="D171" s="107">
        <v>0.0</v>
      </c>
    </row>
    <row r="172">
      <c r="C172" s="32">
        <v>0.8928571428571429</v>
      </c>
      <c r="D172" s="107">
        <v>0.8476190476190476</v>
      </c>
    </row>
    <row r="173">
      <c r="C173" s="32">
        <v>1.0</v>
      </c>
      <c r="D173" s="107">
        <v>0.4878048780487805</v>
      </c>
    </row>
    <row r="174">
      <c r="C174" s="32">
        <v>0.75</v>
      </c>
      <c r="D174" s="107">
        <v>0.7962962962962963</v>
      </c>
    </row>
    <row r="175">
      <c r="C175" s="32">
        <v>0.6666666666666666</v>
      </c>
      <c r="D175" s="107">
        <v>0.7752808988764045</v>
      </c>
    </row>
    <row r="176">
      <c r="C176" s="32">
        <v>0.6095238095238096</v>
      </c>
      <c r="D176" s="107">
        <v>0.8793969849246231</v>
      </c>
    </row>
    <row r="177">
      <c r="C177" s="32">
        <v>0.8571428571428571</v>
      </c>
      <c r="D177" s="107">
        <v>0.7608695652173914</v>
      </c>
    </row>
    <row r="178">
      <c r="C178" s="32">
        <v>0.5384615384615384</v>
      </c>
      <c r="D178" s="107">
        <v>0.7076271186440678</v>
      </c>
    </row>
    <row r="179">
      <c r="C179" s="32">
        <v>0.625</v>
      </c>
      <c r="D179" s="107">
        <v>0.8111111111111111</v>
      </c>
    </row>
    <row r="180">
      <c r="C180" s="32">
        <v>0.5454545454545454</v>
      </c>
      <c r="D180" s="107">
        <v>0.696969696969697</v>
      </c>
    </row>
    <row r="181">
      <c r="C181" s="32">
        <v>0.6</v>
      </c>
      <c r="D181" s="107">
        <v>0.6946564885496184</v>
      </c>
    </row>
    <row r="182">
      <c r="C182" s="32">
        <v>0.4090909090909091</v>
      </c>
      <c r="D182" s="107">
        <v>0.5066666666666667</v>
      </c>
    </row>
    <row r="183">
      <c r="C183" s="32">
        <v>0.5333333333333333</v>
      </c>
      <c r="D183" s="107">
        <v>0.5826771653543307</v>
      </c>
    </row>
    <row r="184">
      <c r="C184" s="32">
        <v>0.6909090909090909</v>
      </c>
      <c r="D184" s="107">
        <v>0.5909090909090909</v>
      </c>
    </row>
    <row r="185">
      <c r="C185" s="32">
        <v>0.6862745098039216</v>
      </c>
      <c r="D185" s="107">
        <v>0.8368421052631579</v>
      </c>
    </row>
    <row r="186">
      <c r="C186" s="32">
        <v>0.7710843373493976</v>
      </c>
      <c r="D186" s="107">
        <v>0.5684210526315789</v>
      </c>
    </row>
    <row r="187">
      <c r="C187" s="32">
        <v>0.7368421052631579</v>
      </c>
      <c r="D187" s="107">
        <v>0.6497695852534562</v>
      </c>
    </row>
    <row r="188">
      <c r="C188" s="32">
        <v>0.7238805970149254</v>
      </c>
      <c r="D188" s="107">
        <v>0.5151515151515151</v>
      </c>
    </row>
    <row r="189">
      <c r="C189" s="32">
        <v>0.9724137931034482</v>
      </c>
      <c r="D189" s="107">
        <v>0.6379310344827587</v>
      </c>
    </row>
    <row r="190">
      <c r="C190" s="32">
        <v>0.7368421052631579</v>
      </c>
      <c r="D190" s="107">
        <v>0.803347280334728</v>
      </c>
    </row>
    <row r="191">
      <c r="C191" s="32">
        <v>0.803088803088803</v>
      </c>
      <c r="D191" s="107">
        <v>0.0</v>
      </c>
    </row>
    <row r="192">
      <c r="C192" s="32">
        <v>0.5</v>
      </c>
      <c r="D192" s="107">
        <v>0.5185185185185185</v>
      </c>
    </row>
    <row r="193">
      <c r="C193" s="32">
        <v>1.0</v>
      </c>
      <c r="D193" s="107">
        <v>0.6842105263157895</v>
      </c>
    </row>
    <row r="194">
      <c r="C194" s="32">
        <v>0.0</v>
      </c>
      <c r="D194" s="107">
        <v>0.6923076923076923</v>
      </c>
    </row>
    <row r="195">
      <c r="C195" s="32">
        <v>0.7022900763358778</v>
      </c>
      <c r="D195" s="107">
        <v>0.6428571428571429</v>
      </c>
    </row>
    <row r="196">
      <c r="C196" s="32">
        <v>0.875</v>
      </c>
      <c r="D196" s="107">
        <v>0.9121951219512195</v>
      </c>
    </row>
    <row r="197">
      <c r="C197" s="32">
        <v>0.7777777777777778</v>
      </c>
      <c r="D197" s="107">
        <v>0.7297297297297297</v>
      </c>
    </row>
    <row r="198">
      <c r="C198" s="32">
        <v>0.680327868852459</v>
      </c>
      <c r="D198" s="107">
        <v>0.8205128205128205</v>
      </c>
    </row>
    <row r="199">
      <c r="C199" s="32">
        <v>0.8352272727272727</v>
      </c>
      <c r="D199" s="107">
        <v>0.7957446808510639</v>
      </c>
    </row>
    <row r="200">
      <c r="C200" s="32">
        <v>0.53125</v>
      </c>
      <c r="D200" s="107">
        <v>0.7615384615384615</v>
      </c>
    </row>
    <row r="201">
      <c r="C201" s="32">
        <v>0.7380952380952381</v>
      </c>
      <c r="D201" s="107">
        <v>0.9682539682539683</v>
      </c>
    </row>
    <row r="202">
      <c r="C202" s="32">
        <v>0.044444444444444446</v>
      </c>
      <c r="D202" s="107">
        <v>0.8271604938271605</v>
      </c>
    </row>
    <row r="203">
      <c r="C203" s="32">
        <v>0.8285714285714286</v>
      </c>
      <c r="D203" s="107">
        <v>0.5204081632653061</v>
      </c>
    </row>
    <row r="204">
      <c r="C204" s="32">
        <v>0.9846938775510204</v>
      </c>
      <c r="D204" s="107">
        <v>0.9024390243902439</v>
      </c>
    </row>
    <row r="205">
      <c r="C205" s="32">
        <v>0.8333333333333334</v>
      </c>
      <c r="D205" s="107">
        <v>0.8604651162790697</v>
      </c>
    </row>
    <row r="206">
      <c r="C206" s="32">
        <v>0.7593984962406015</v>
      </c>
      <c r="D206" s="107">
        <v>0.845</v>
      </c>
    </row>
    <row r="207">
      <c r="C207" s="32">
        <v>0.7578947368421053</v>
      </c>
      <c r="D207" s="107">
        <v>0.8273809523809523</v>
      </c>
    </row>
    <row r="208">
      <c r="C208" s="32">
        <v>0.7368421052631579</v>
      </c>
      <c r="D208" s="107">
        <v>0.7675544794188862</v>
      </c>
    </row>
    <row r="209">
      <c r="C209" s="32">
        <v>0.7104622871046229</v>
      </c>
      <c r="D209" s="107">
        <v>0.782608695652174</v>
      </c>
    </row>
    <row r="210">
      <c r="C210" s="32">
        <v>0.7737226277372263</v>
      </c>
      <c r="D210" s="107">
        <v>0.7731958762886598</v>
      </c>
    </row>
    <row r="211">
      <c r="C211" s="32">
        <v>0.0</v>
      </c>
      <c r="D211" s="107">
        <v>0.9090909090909091</v>
      </c>
    </row>
    <row r="212">
      <c r="C212" s="32">
        <v>0.5813953488372093</v>
      </c>
      <c r="D212" s="107">
        <v>0.9466666666666667</v>
      </c>
    </row>
    <row r="213">
      <c r="C213" s="32">
        <v>0.8307692307692308</v>
      </c>
      <c r="D213" s="107">
        <v>0.875</v>
      </c>
    </row>
    <row r="214">
      <c r="C214" s="32">
        <v>0.7368421052631579</v>
      </c>
      <c r="D214" s="107">
        <v>0.7857142857142857</v>
      </c>
    </row>
    <row r="215">
      <c r="C215" s="32">
        <v>0.95</v>
      </c>
      <c r="D215" s="107">
        <v>0.6193181818181818</v>
      </c>
    </row>
    <row r="216">
      <c r="C216" s="32">
        <v>0.7583892617449665</v>
      </c>
      <c r="D216" s="107">
        <v>0.9333333333333333</v>
      </c>
    </row>
    <row r="217">
      <c r="C217" s="32">
        <v>0.7297297297297297</v>
      </c>
      <c r="D217" s="107">
        <v>0.5</v>
      </c>
    </row>
    <row r="218">
      <c r="C218" s="32">
        <v>0.940677966101695</v>
      </c>
      <c r="D218" s="107">
        <v>0.9454545454545454</v>
      </c>
    </row>
    <row r="219">
      <c r="C219" s="32">
        <v>0.05263157894736842</v>
      </c>
      <c r="D219" s="107">
        <v>0.8836206896551724</v>
      </c>
    </row>
    <row r="220">
      <c r="C220" s="32">
        <v>0.6829268292682927</v>
      </c>
      <c r="D220" s="107">
        <v>0.8963730569948186</v>
      </c>
    </row>
    <row r="221">
      <c r="C221" s="32">
        <v>0.7176470588235294</v>
      </c>
      <c r="D221" s="107">
        <v>0.9642857142857143</v>
      </c>
    </row>
    <row r="222">
      <c r="C222" s="32">
        <v>0.8975770925110133</v>
      </c>
      <c r="D222" s="107">
        <v>0.8175438596491228</v>
      </c>
    </row>
    <row r="223">
      <c r="C223" s="32">
        <v>0.6896551724137931</v>
      </c>
      <c r="D223" s="107">
        <v>0.8391959798994975</v>
      </c>
    </row>
    <row r="224">
      <c r="C224" s="32">
        <v>0.7804878048780488</v>
      </c>
      <c r="D224" s="107">
        <v>0.8912466843501327</v>
      </c>
    </row>
    <row r="225">
      <c r="C225" s="32">
        <v>0.4642857142857143</v>
      </c>
      <c r="D225" s="107">
        <v>0.9534883720930233</v>
      </c>
    </row>
    <row r="226">
      <c r="C226" s="32">
        <v>0.7391304347826086</v>
      </c>
      <c r="D226" s="107">
        <v>0.4845360824742268</v>
      </c>
    </row>
    <row r="227">
      <c r="C227" s="32">
        <v>0.7829181494661922</v>
      </c>
      <c r="D227" s="107">
        <v>0.6130952380952381</v>
      </c>
    </row>
    <row r="228">
      <c r="C228" s="32">
        <v>0.746031746031746</v>
      </c>
      <c r="D228" s="107">
        <v>0.9512195121951219</v>
      </c>
    </row>
    <row r="229">
      <c r="C229" s="32">
        <v>0.7317073170731707</v>
      </c>
      <c r="D229" s="107">
        <v>0.3263888888888889</v>
      </c>
    </row>
    <row r="230">
      <c r="C230" s="32">
        <v>0.7551020408163265</v>
      </c>
      <c r="D230" s="107">
        <v>0.6609195402298851</v>
      </c>
    </row>
    <row r="231">
      <c r="C231" s="32">
        <v>0.6666666666666666</v>
      </c>
      <c r="D231" s="107">
        <v>0.7096774193548387</v>
      </c>
    </row>
    <row r="232">
      <c r="C232" s="32">
        <v>0.7222222222222222</v>
      </c>
      <c r="D232" s="107">
        <v>0.6885245901639344</v>
      </c>
    </row>
    <row r="233">
      <c r="C233" s="32">
        <v>0.7241379310344828</v>
      </c>
      <c r="D233" s="107">
        <v>0.8205128205128205</v>
      </c>
    </row>
    <row r="234">
      <c r="C234" s="32">
        <v>0.7241379310344828</v>
      </c>
      <c r="D234" s="107">
        <v>0.9008620689655172</v>
      </c>
    </row>
    <row r="235">
      <c r="C235" s="32">
        <v>1.0</v>
      </c>
      <c r="D235" s="107">
        <v>0.7228915662650602</v>
      </c>
    </row>
    <row r="236">
      <c r="C236" s="32">
        <v>0.7350746268656716</v>
      </c>
      <c r="D236" s="107">
        <v>0.9333333333333333</v>
      </c>
    </row>
    <row r="237">
      <c r="C237" s="32">
        <v>0.8717948717948718</v>
      </c>
      <c r="D237" s="107">
        <v>0.7560975609756098</v>
      </c>
    </row>
    <row r="238">
      <c r="C238" s="32">
        <v>0.8823529411764706</v>
      </c>
      <c r="D238" s="107">
        <v>0.31210191082802546</v>
      </c>
    </row>
    <row r="239">
      <c r="C239" s="32">
        <v>0.8148148148148148</v>
      </c>
      <c r="D239" s="107">
        <v>0.772020725388601</v>
      </c>
    </row>
    <row r="240">
      <c r="C240" s="32">
        <v>0.18421052631578946</v>
      </c>
      <c r="D240" s="107">
        <v>0.8432432432432433</v>
      </c>
    </row>
    <row r="241">
      <c r="C241" s="32">
        <v>0.6153846153846154</v>
      </c>
      <c r="D241" s="107">
        <v>0.4666666666666667</v>
      </c>
    </row>
    <row r="242">
      <c r="C242" s="32">
        <v>0.96875</v>
      </c>
      <c r="D242" s="107">
        <v>0.5758928571428571</v>
      </c>
    </row>
    <row r="243">
      <c r="C243" s="32">
        <v>0.4444444444444444</v>
      </c>
      <c r="D243" s="107">
        <v>0.4834710743801653</v>
      </c>
    </row>
    <row r="244">
      <c r="C244" s="32">
        <v>1.0</v>
      </c>
      <c r="D244" s="107">
        <v>0.588495575221239</v>
      </c>
    </row>
    <row r="245">
      <c r="C245" s="32">
        <v>0.5405405405405406</v>
      </c>
      <c r="D245" s="107">
        <v>0.5990990990990991</v>
      </c>
    </row>
    <row r="246">
      <c r="C246" s="32">
        <v>0.4</v>
      </c>
      <c r="D246" s="107">
        <v>0.7394957983193278</v>
      </c>
    </row>
    <row r="247">
      <c r="C247" s="32">
        <v>1.0</v>
      </c>
      <c r="D247" s="107">
        <v>0.8780487804878049</v>
      </c>
    </row>
    <row r="248">
      <c r="C248" s="32">
        <v>0.42857142857142855</v>
      </c>
      <c r="D248" s="107">
        <v>0.7627118644067796</v>
      </c>
    </row>
    <row r="249">
      <c r="C249" s="32">
        <v>0.8421052631578947</v>
      </c>
      <c r="D249" s="107">
        <v>0.8095238095238095</v>
      </c>
    </row>
    <row r="250">
      <c r="C250" s="32">
        <v>0.8888888888888888</v>
      </c>
      <c r="D250" s="107">
        <v>0.907258064516129</v>
      </c>
    </row>
    <row r="251">
      <c r="C251" s="32">
        <v>0.8441558441558441</v>
      </c>
      <c r="D251" s="107">
        <v>0.9251101321585903</v>
      </c>
    </row>
    <row r="252">
      <c r="C252" s="32">
        <v>0.45161290322580644</v>
      </c>
      <c r="D252" s="107">
        <v>0.8516129032258064</v>
      </c>
    </row>
    <row r="253">
      <c r="C253" s="32">
        <v>0.4175824175824176</v>
      </c>
      <c r="D253" s="107">
        <v>0.8818897637795275</v>
      </c>
    </row>
    <row r="254">
      <c r="C254" s="32">
        <v>1.0</v>
      </c>
      <c r="D254" s="107">
        <v>0.9013157894736842</v>
      </c>
    </row>
    <row r="255">
      <c r="C255" s="32">
        <v>0.6363636363636364</v>
      </c>
      <c r="D255" s="107">
        <v>0.648854961832061</v>
      </c>
    </row>
    <row r="256">
      <c r="C256" s="32">
        <v>0.5333333333333333</v>
      </c>
      <c r="D256" s="107">
        <v>0.7837837837837838</v>
      </c>
    </row>
    <row r="257">
      <c r="C257" s="32">
        <v>0.2912280701754386</v>
      </c>
      <c r="D257" s="107">
        <v>0.9064039408866995</v>
      </c>
    </row>
    <row r="258">
      <c r="C258" s="32">
        <v>0.40476190476190477</v>
      </c>
      <c r="D258" s="107">
        <v>0.8628571428571429</v>
      </c>
    </row>
    <row r="259">
      <c r="C259" s="32">
        <v>0.525</v>
      </c>
      <c r="D259" s="107">
        <v>0.7924528301886793</v>
      </c>
    </row>
    <row r="260">
      <c r="C260" s="32">
        <v>0.7647058823529411</v>
      </c>
      <c r="D260" s="107">
        <v>0.7948717948717948</v>
      </c>
    </row>
    <row r="261">
      <c r="C261" s="32">
        <v>0.8055555555555556</v>
      </c>
      <c r="D261" s="107">
        <v>0.8974358974358975</v>
      </c>
    </row>
    <row r="262">
      <c r="C262" s="32">
        <v>0.6285714285714286</v>
      </c>
      <c r="D262" s="107">
        <v>0.9166666666666666</v>
      </c>
    </row>
    <row r="263">
      <c r="C263" s="32">
        <v>0.6666666666666666</v>
      </c>
      <c r="D263" s="107">
        <v>0.8125</v>
      </c>
    </row>
    <row r="264">
      <c r="C264" s="32">
        <v>0.9090909090909091</v>
      </c>
      <c r="D264" s="107">
        <v>0.7142857142857143</v>
      </c>
    </row>
    <row r="265">
      <c r="C265" s="32">
        <v>0.75</v>
      </c>
      <c r="D265" s="107">
        <v>0.8461538461538461</v>
      </c>
    </row>
    <row r="266">
      <c r="C266" s="32">
        <v>0.8117647058823529</v>
      </c>
      <c r="D266" s="107">
        <v>0.8909090909090909</v>
      </c>
    </row>
    <row r="267">
      <c r="C267" s="32">
        <v>1.0</v>
      </c>
      <c r="D267" s="107">
        <v>0.90625</v>
      </c>
    </row>
    <row r="268">
      <c r="C268" s="32">
        <v>0.6592920353982301</v>
      </c>
      <c r="D268" s="107">
        <v>0.7716262975778547</v>
      </c>
    </row>
    <row r="269">
      <c r="C269" s="32">
        <v>0.4375</v>
      </c>
      <c r="D269" s="107">
        <v>0.8418604651162791</v>
      </c>
    </row>
    <row r="270">
      <c r="C270" s="32">
        <v>0.9436619718309859</v>
      </c>
      <c r="D270" s="107">
        <v>0.5217391304347826</v>
      </c>
    </row>
    <row r="271">
      <c r="C271" s="32">
        <v>0.0</v>
      </c>
      <c r="D271" s="107">
        <v>0.8944723618090452</v>
      </c>
    </row>
    <row r="272">
      <c r="C272" s="32">
        <v>0.5789473684210527</v>
      </c>
      <c r="D272" s="107">
        <v>0.9178082191780822</v>
      </c>
    </row>
    <row r="273">
      <c r="C273" s="32">
        <v>0.82</v>
      </c>
      <c r="D273" s="107">
        <v>0.7931034482758621</v>
      </c>
    </row>
    <row r="274">
      <c r="C274" s="32">
        <v>0.4805194805194805</v>
      </c>
      <c r="D274" s="107">
        <v>1.0</v>
      </c>
    </row>
    <row r="275">
      <c r="C275" s="32">
        <v>0.6666666666666666</v>
      </c>
      <c r="D275" s="107">
        <v>0.9272727272727272</v>
      </c>
    </row>
    <row r="276">
      <c r="C276" s="32">
        <v>0.9</v>
      </c>
      <c r="D276" s="107">
        <v>0.8058252427184466</v>
      </c>
    </row>
    <row r="277">
      <c r="C277" s="32">
        <v>1.0</v>
      </c>
      <c r="D277" s="107">
        <v>0.8456375838926175</v>
      </c>
    </row>
    <row r="278">
      <c r="C278" s="32">
        <v>0.8666666666666667</v>
      </c>
      <c r="D278" s="107">
        <v>0.772</v>
      </c>
    </row>
    <row r="279">
      <c r="C279" s="32">
        <v>0.8761904761904762</v>
      </c>
      <c r="D279" s="107">
        <v>0.8837209302325582</v>
      </c>
    </row>
    <row r="280">
      <c r="C280" s="32">
        <v>0.8732394366197183</v>
      </c>
      <c r="D280" s="107">
        <v>0.6580310880829016</v>
      </c>
    </row>
    <row r="281">
      <c r="C281" s="32">
        <v>0.9142857142857143</v>
      </c>
      <c r="D281" s="107">
        <v>0.9014084507042254</v>
      </c>
    </row>
    <row r="282">
      <c r="C282" s="32">
        <v>0.5102040816326531</v>
      </c>
      <c r="D282" s="107">
        <v>0.8554216867469879</v>
      </c>
    </row>
    <row r="283">
      <c r="C283" s="32">
        <v>0.5384615384615384</v>
      </c>
      <c r="D283" s="107">
        <v>0.6582278481012658</v>
      </c>
    </row>
    <row r="284">
      <c r="C284" s="32">
        <v>0.8181818181818182</v>
      </c>
      <c r="D284" s="107">
        <v>0.264</v>
      </c>
    </row>
    <row r="285">
      <c r="C285" s="32">
        <v>0.8095238095238095</v>
      </c>
      <c r="D285" s="107">
        <v>0.8767123287671232</v>
      </c>
    </row>
    <row r="286">
      <c r="C286" s="32">
        <v>0.7090909090909091</v>
      </c>
      <c r="D286" s="107">
        <v>0.7297297297297297</v>
      </c>
    </row>
    <row r="287">
      <c r="C287" s="32">
        <v>0.875</v>
      </c>
      <c r="D287" s="107">
        <v>0.7238493723849372</v>
      </c>
    </row>
    <row r="288">
      <c r="C288" s="32">
        <v>0.689922480620155</v>
      </c>
      <c r="D288" s="107">
        <v>0.8666666666666667</v>
      </c>
    </row>
    <row r="289">
      <c r="C289" s="32">
        <v>1.0</v>
      </c>
      <c r="D289" s="107">
        <v>0.5514018691588785</v>
      </c>
    </row>
    <row r="290">
      <c r="C290" s="32">
        <v>0.45</v>
      </c>
      <c r="D290" s="107">
        <v>0.8066298342541437</v>
      </c>
    </row>
    <row r="291">
      <c r="C291" s="32">
        <v>0.8</v>
      </c>
      <c r="D291" s="107">
        <v>0.6666666666666666</v>
      </c>
    </row>
    <row r="292">
      <c r="C292" s="32">
        <v>1.0</v>
      </c>
      <c r="D292" s="107">
        <v>0.6933333333333334</v>
      </c>
    </row>
    <row r="293">
      <c r="C293" s="32">
        <v>1.0</v>
      </c>
      <c r="D293" s="107">
        <v>0.7796610169491526</v>
      </c>
    </row>
    <row r="294">
      <c r="C294" s="32">
        <v>1.0</v>
      </c>
      <c r="D294" s="107">
        <v>0.3888888888888889</v>
      </c>
    </row>
    <row r="295">
      <c r="C295" s="32">
        <v>0.8387096774193549</v>
      </c>
      <c r="D295" s="107">
        <v>0.7921348314606742</v>
      </c>
    </row>
    <row r="296">
      <c r="C296" s="32">
        <v>1.0</v>
      </c>
      <c r="D296" s="107">
        <v>0.7777777777777778</v>
      </c>
    </row>
    <row r="297">
      <c r="C297" s="32">
        <v>0.5625</v>
      </c>
      <c r="D297" s="107">
        <v>0.9215686274509803</v>
      </c>
    </row>
    <row r="298">
      <c r="C298" s="32">
        <v>0.75</v>
      </c>
      <c r="D298" s="107">
        <v>0.8699186991869918</v>
      </c>
    </row>
    <row r="299">
      <c r="C299" s="32">
        <v>0.92</v>
      </c>
      <c r="D299" s="107">
        <v>0.8205128205128205</v>
      </c>
    </row>
    <row r="300">
      <c r="C300" s="32">
        <v>0.6212121212121212</v>
      </c>
      <c r="D300" s="107">
        <v>0.88</v>
      </c>
    </row>
    <row r="301">
      <c r="C301" s="32">
        <v>0.654320987654321</v>
      </c>
      <c r="D301" s="107">
        <v>0.8033333333333333</v>
      </c>
    </row>
    <row r="302">
      <c r="C302" s="32">
        <v>0.2857142857142857</v>
      </c>
      <c r="D302" s="107">
        <v>0.5857142857142857</v>
      </c>
    </row>
    <row r="303">
      <c r="C303" s="32">
        <v>1.0</v>
      </c>
      <c r="D303" s="107">
        <v>0.7708333333333334</v>
      </c>
    </row>
    <row r="304">
      <c r="C304" s="32">
        <v>0.8260869565217391</v>
      </c>
      <c r="D304" s="107">
        <v>0.8851063829787233</v>
      </c>
    </row>
    <row r="305">
      <c r="C305" s="32">
        <v>0.35714285714285715</v>
      </c>
      <c r="D305" s="107">
        <v>1.0</v>
      </c>
    </row>
    <row r="306">
      <c r="C306" s="32">
        <v>0.5111111111111111</v>
      </c>
      <c r="D306" s="107">
        <v>0.8032786885245902</v>
      </c>
    </row>
    <row r="307">
      <c r="C307" s="32">
        <v>0.8695652173913043</v>
      </c>
      <c r="D307" s="107">
        <v>0.8809523809523809</v>
      </c>
    </row>
    <row r="308">
      <c r="C308" s="32">
        <v>0.78</v>
      </c>
      <c r="D308" s="107">
        <v>0.7222222222222222</v>
      </c>
    </row>
    <row r="309">
      <c r="C309" s="32">
        <v>0.6666666666666666</v>
      </c>
      <c r="D309" s="107">
        <v>0.8673469387755102</v>
      </c>
    </row>
    <row r="310">
      <c r="C310" s="32">
        <v>0.9375</v>
      </c>
      <c r="D310" s="107">
        <v>0.84375</v>
      </c>
    </row>
    <row r="311">
      <c r="C311" s="32">
        <v>0.5</v>
      </c>
      <c r="D311" s="107">
        <v>0.7349397590361446</v>
      </c>
    </row>
    <row r="312">
      <c r="C312" s="32">
        <v>0.38461538461538464</v>
      </c>
      <c r="D312" s="107">
        <v>0.7894736842105263</v>
      </c>
    </row>
    <row r="313">
      <c r="C313" s="32">
        <v>0.8461538461538461</v>
      </c>
      <c r="D313" s="107">
        <v>0.4864864864864865</v>
      </c>
    </row>
    <row r="314">
      <c r="C314" s="32">
        <v>0.6</v>
      </c>
      <c r="D314" s="107">
        <v>0.6534653465346535</v>
      </c>
    </row>
    <row r="315">
      <c r="C315" s="32">
        <v>0.7222222222222222</v>
      </c>
      <c r="D315" s="107">
        <v>1.0</v>
      </c>
    </row>
    <row r="316">
      <c r="C316" s="32">
        <v>0.7666666666666667</v>
      </c>
      <c r="D316" s="107">
        <v>0.9555555555555556</v>
      </c>
    </row>
    <row r="317">
      <c r="C317" s="32">
        <v>0.782258064516129</v>
      </c>
      <c r="D317" s="107">
        <v>0.9247311827956989</v>
      </c>
    </row>
    <row r="318">
      <c r="C318" s="32">
        <v>0.6666666666666666</v>
      </c>
      <c r="D318" s="107">
        <v>0.7567567567567568</v>
      </c>
    </row>
    <row r="319">
      <c r="C319" s="32">
        <v>0.7469879518072289</v>
      </c>
      <c r="D319" s="107">
        <v>0.8489702517162472</v>
      </c>
    </row>
    <row r="320">
      <c r="C320" s="32">
        <v>0.36</v>
      </c>
      <c r="D320" s="107">
        <v>0.8559670781893004</v>
      </c>
    </row>
    <row r="321">
      <c r="C321" s="32">
        <v>0.5833333333333334</v>
      </c>
      <c r="D321" s="107">
        <v>0.8987341772151899</v>
      </c>
    </row>
    <row r="322">
      <c r="C322" s="32">
        <v>0.9090909090909091</v>
      </c>
      <c r="D322" s="107">
        <v>0.8071748878923767</v>
      </c>
    </row>
    <row r="323">
      <c r="C323" s="32">
        <v>0.8541666666666666</v>
      </c>
      <c r="D323" s="107">
        <v>1.0</v>
      </c>
    </row>
    <row r="324">
      <c r="C324" s="32">
        <v>0.9722222222222222</v>
      </c>
      <c r="D324" s="107">
        <v>0.7478260869565218</v>
      </c>
    </row>
    <row r="325">
      <c r="C325" s="32">
        <v>0.6</v>
      </c>
      <c r="D325" s="107">
        <v>0.8894009216589862</v>
      </c>
    </row>
    <row r="326">
      <c r="C326" s="32">
        <v>0.8421052631578947</v>
      </c>
      <c r="D326" s="107">
        <v>0.7622641509433963</v>
      </c>
    </row>
    <row r="327">
      <c r="C327" s="32">
        <v>1.0</v>
      </c>
      <c r="D327" s="107">
        <v>0.7004830917874396</v>
      </c>
    </row>
    <row r="328">
      <c r="C328" s="32">
        <v>0.7619047619047619</v>
      </c>
      <c r="D328" s="107">
        <v>0.7836538461538461</v>
      </c>
    </row>
    <row r="329">
      <c r="C329" s="32">
        <v>0.6428571428571429</v>
      </c>
      <c r="D329" s="107">
        <v>0.7564766839378239</v>
      </c>
    </row>
    <row r="330">
      <c r="C330" s="32">
        <v>0.7872340425531915</v>
      </c>
      <c r="D330" s="107">
        <v>0.8184931506849316</v>
      </c>
    </row>
    <row r="331">
      <c r="C331" s="32">
        <v>0.6638655462184874</v>
      </c>
      <c r="D331" s="107">
        <v>0.6496350364963503</v>
      </c>
    </row>
    <row r="332">
      <c r="C332" s="32">
        <v>0.911864406779661</v>
      </c>
      <c r="D332" s="107">
        <v>0.7712765957446809</v>
      </c>
    </row>
    <row r="333">
      <c r="C333" s="32">
        <v>1.0</v>
      </c>
      <c r="D333" s="107">
        <v>0.9263157894736842</v>
      </c>
    </row>
    <row r="334">
      <c r="C334" s="32">
        <v>0.9487179487179487</v>
      </c>
      <c r="D334" s="107">
        <v>0.7389380530973452</v>
      </c>
    </row>
    <row r="335">
      <c r="C335" s="32">
        <v>0.8571428571428571</v>
      </c>
      <c r="D335" s="107">
        <v>0.8419117647058824</v>
      </c>
    </row>
    <row r="336">
      <c r="C336" s="32">
        <v>0.8656716417910447</v>
      </c>
      <c r="D336" s="107">
        <v>0.7965116279069767</v>
      </c>
    </row>
    <row r="337">
      <c r="C337" s="32">
        <v>0.875</v>
      </c>
      <c r="D337" s="107">
        <v>0.8383838383838383</v>
      </c>
    </row>
    <row r="338">
      <c r="C338" s="32">
        <v>0.3333333333333333</v>
      </c>
      <c r="D338" s="107">
        <v>0.7962962962962963</v>
      </c>
    </row>
    <row r="339">
      <c r="C339" s="32">
        <v>0.9177215189873418</v>
      </c>
      <c r="D339" s="107">
        <v>0.85</v>
      </c>
    </row>
    <row r="340">
      <c r="C340" s="32">
        <v>0.6666666666666666</v>
      </c>
      <c r="D340" s="107">
        <v>0.7112068965517241</v>
      </c>
    </row>
    <row r="341">
      <c r="C341" s="32">
        <v>0.8695652173913043</v>
      </c>
      <c r="D341" s="107">
        <v>0.7661538461538462</v>
      </c>
    </row>
    <row r="342">
      <c r="C342" s="32">
        <v>0.7450980392156863</v>
      </c>
      <c r="D342" s="107">
        <v>0.696969696969697</v>
      </c>
    </row>
    <row r="343">
      <c r="C343" s="32">
        <v>0.975609756097561</v>
      </c>
      <c r="D343" s="107">
        <v>0.685</v>
      </c>
    </row>
    <row r="344">
      <c r="C344" s="32">
        <v>0.9</v>
      </c>
      <c r="D344" s="107">
        <v>0.9156626506024096</v>
      </c>
    </row>
    <row r="345">
      <c r="C345" s="32">
        <v>0.5833333333333334</v>
      </c>
      <c r="D345" s="107">
        <v>0.8144329896907216</v>
      </c>
    </row>
    <row r="346">
      <c r="D346" s="107">
        <v>0.8322981366459627</v>
      </c>
    </row>
    <row r="347">
      <c r="D347" s="107">
        <v>0.48132780082987553</v>
      </c>
    </row>
    <row r="348">
      <c r="D348" s="107">
        <v>0.8583690987124464</v>
      </c>
    </row>
    <row r="349">
      <c r="D349" s="107">
        <v>0.8235294117647058</v>
      </c>
    </row>
    <row r="350">
      <c r="D350" s="107">
        <v>0.8247422680412371</v>
      </c>
    </row>
    <row r="351">
      <c r="D351" s="107">
        <v>0.7903225806451613</v>
      </c>
    </row>
    <row r="352">
      <c r="D352" s="107">
        <v>0.8066298342541437</v>
      </c>
    </row>
    <row r="353">
      <c r="D353" s="107">
        <v>0.773109243697479</v>
      </c>
    </row>
    <row r="354">
      <c r="D354" s="107">
        <v>0.8598130841121495</v>
      </c>
    </row>
    <row r="355">
      <c r="D355" s="107">
        <v>0.7626262626262627</v>
      </c>
    </row>
    <row r="356">
      <c r="D356" s="107">
        <v>0.9191176470588235</v>
      </c>
    </row>
    <row r="357">
      <c r="D357" s="107">
        <v>0.8691588785046729</v>
      </c>
    </row>
    <row r="358">
      <c r="D358" s="107">
        <v>0.7572815533980582</v>
      </c>
    </row>
    <row r="359">
      <c r="D359" s="107">
        <v>0.703125</v>
      </c>
    </row>
    <row r="360">
      <c r="D360" s="107">
        <v>0.7737556561085973</v>
      </c>
    </row>
    <row r="361">
      <c r="D361" s="107">
        <v>0.8877551020408163</v>
      </c>
    </row>
    <row r="362">
      <c r="D362" s="107">
        <v>0.7797619047619048</v>
      </c>
    </row>
    <row r="363">
      <c r="D363" s="107">
        <v>0.8432432432432433</v>
      </c>
    </row>
    <row r="364">
      <c r="D364" s="107">
        <v>0.6309523809523809</v>
      </c>
    </row>
    <row r="365">
      <c r="D365" s="107">
        <v>0.5</v>
      </c>
    </row>
    <row r="366">
      <c r="D366" s="107">
        <v>0.8450704225352113</v>
      </c>
    </row>
    <row r="367">
      <c r="D367" s="107">
        <v>0.9824561403508771</v>
      </c>
    </row>
    <row r="368">
      <c r="D368" s="107">
        <v>0.7758620689655172</v>
      </c>
    </row>
    <row r="369">
      <c r="D369" s="107">
        <v>0.5967741935483871</v>
      </c>
    </row>
    <row r="370">
      <c r="D370" s="107">
        <v>0.725</v>
      </c>
    </row>
    <row r="371">
      <c r="D371" s="107">
        <v>0.8571428571428571</v>
      </c>
    </row>
    <row r="372">
      <c r="D372" s="107">
        <v>0.6698113207547169</v>
      </c>
    </row>
    <row r="373">
      <c r="D373" s="107">
        <v>0.7931034482758621</v>
      </c>
    </row>
    <row r="374">
      <c r="D374" s="107">
        <v>0.9487179487179487</v>
      </c>
    </row>
    <row r="375">
      <c r="D375" s="107">
        <v>0.4166666666666667</v>
      </c>
    </row>
    <row r="376">
      <c r="D376" s="107">
        <v>0.8454935622317596</v>
      </c>
    </row>
    <row r="377">
      <c r="D377" s="107">
        <v>0.9186991869918699</v>
      </c>
    </row>
    <row r="378">
      <c r="D378" s="107">
        <v>0.696969696969697</v>
      </c>
    </row>
    <row r="379">
      <c r="D379" s="107">
        <v>0.8048780487804879</v>
      </c>
    </row>
    <row r="380">
      <c r="D380" s="107">
        <v>0.6807228915662651</v>
      </c>
    </row>
    <row r="381">
      <c r="D381" s="107">
        <v>0.7291666666666666</v>
      </c>
    </row>
    <row r="382">
      <c r="D382" s="107">
        <v>0.9882352941176471</v>
      </c>
    </row>
    <row r="383">
      <c r="D383" s="107">
        <v>0.8787878787878788</v>
      </c>
    </row>
    <row r="384">
      <c r="D384" s="107">
        <v>0.75</v>
      </c>
    </row>
    <row r="385">
      <c r="D385" s="107">
        <v>0.6944444444444444</v>
      </c>
    </row>
    <row r="386">
      <c r="D386" s="107">
        <v>0.5555555555555556</v>
      </c>
    </row>
    <row r="387">
      <c r="D387" s="107">
        <v>0.44339622641509435</v>
      </c>
    </row>
    <row r="388">
      <c r="D388" s="107">
        <v>0.0</v>
      </c>
    </row>
    <row r="389">
      <c r="D389" s="107">
        <v>0.825</v>
      </c>
    </row>
    <row r="390">
      <c r="D390" s="107">
        <v>0.8035714285714286</v>
      </c>
    </row>
    <row r="391">
      <c r="D391" s="107">
        <v>0.75</v>
      </c>
    </row>
    <row r="392">
      <c r="D392" s="107">
        <v>0.625</v>
      </c>
    </row>
    <row r="393">
      <c r="D393" s="107">
        <v>0.975</v>
      </c>
    </row>
    <row r="394">
      <c r="D394" s="107">
        <v>0.7377777777777778</v>
      </c>
    </row>
    <row r="395">
      <c r="D395" s="107">
        <v>0.8304347826086956</v>
      </c>
    </row>
    <row r="396">
      <c r="D396" s="107">
        <v>0.87</v>
      </c>
    </row>
    <row r="397">
      <c r="D397" s="107">
        <v>0.64</v>
      </c>
    </row>
    <row r="398">
      <c r="D398" s="107">
        <v>0.5238095238095238</v>
      </c>
    </row>
    <row r="399">
      <c r="D399" s="107">
        <v>0.8378378378378378</v>
      </c>
    </row>
    <row r="400">
      <c r="D400" s="107">
        <v>0.8809523809523809</v>
      </c>
    </row>
    <row r="401">
      <c r="D401" s="107">
        <v>0.96875</v>
      </c>
    </row>
    <row r="402">
      <c r="D402" s="107">
        <v>0.726027397260274</v>
      </c>
    </row>
    <row r="403">
      <c r="D403" s="107">
        <v>0.5339366515837104</v>
      </c>
    </row>
    <row r="404">
      <c r="D404" s="107">
        <v>0.793002915451895</v>
      </c>
    </row>
    <row r="405">
      <c r="D405" s="107">
        <v>0.7054263565891473</v>
      </c>
    </row>
    <row r="406">
      <c r="D406" s="107">
        <v>0.6357388316151202</v>
      </c>
    </row>
    <row r="407">
      <c r="D407" s="107">
        <v>0.6666666666666666</v>
      </c>
    </row>
    <row r="408">
      <c r="D408" s="107">
        <v>0.7570621468926554</v>
      </c>
    </row>
    <row r="409">
      <c r="D409" s="107">
        <v>0.673469387755102</v>
      </c>
    </row>
    <row r="410">
      <c r="D410" s="107">
        <v>0.8089887640449438</v>
      </c>
    </row>
    <row r="411">
      <c r="D411" s="107">
        <v>0.6536312849162011</v>
      </c>
    </row>
    <row r="412">
      <c r="D412" s="107">
        <v>0.4375</v>
      </c>
    </row>
    <row r="413">
      <c r="D413" s="107">
        <v>0.580952380952381</v>
      </c>
    </row>
    <row r="414">
      <c r="D414" s="107">
        <v>0.8095238095238095</v>
      </c>
    </row>
    <row r="415">
      <c r="D415" s="107">
        <v>0.8154506437768241</v>
      </c>
    </row>
    <row r="416">
      <c r="D416" s="107">
        <v>0.7696335078534031</v>
      </c>
    </row>
    <row r="417">
      <c r="D417" s="107">
        <v>0.8157894736842105</v>
      </c>
    </row>
    <row r="418">
      <c r="D418" s="107">
        <v>0.6743119266055045</v>
      </c>
    </row>
    <row r="419">
      <c r="D419" s="107">
        <v>0.7474402730375427</v>
      </c>
    </row>
    <row r="420">
      <c r="D420" s="107">
        <v>0.7465069860279441</v>
      </c>
    </row>
    <row r="421">
      <c r="D421" s="107">
        <v>0.6440677966101694</v>
      </c>
    </row>
    <row r="422">
      <c r="D422" s="107">
        <v>0.7657142857142857</v>
      </c>
    </row>
    <row r="423">
      <c r="D423" s="107">
        <v>0.7317073170731707</v>
      </c>
    </row>
    <row r="424">
      <c r="D424" s="107">
        <v>0.8648648648648649</v>
      </c>
    </row>
    <row r="425">
      <c r="D425" s="107">
        <v>0.46153846153846156</v>
      </c>
    </row>
    <row r="426">
      <c r="D426" s="107">
        <v>0.7435897435897436</v>
      </c>
    </row>
    <row r="427">
      <c r="D427" s="107">
        <v>0.8275862068965517</v>
      </c>
    </row>
    <row r="428">
      <c r="D428" s="107">
        <v>0.7336956521739131</v>
      </c>
    </row>
    <row r="429">
      <c r="D429" s="107">
        <v>0.6138613861386139</v>
      </c>
    </row>
    <row r="430">
      <c r="D430" s="107">
        <v>0.559322033898305</v>
      </c>
    </row>
    <row r="431">
      <c r="D431" s="107">
        <v>0.8212765957446808</v>
      </c>
    </row>
    <row r="432">
      <c r="D432" s="107">
        <v>1.0</v>
      </c>
    </row>
    <row r="433">
      <c r="D433" s="107">
        <v>0.7553191489361702</v>
      </c>
    </row>
    <row r="434">
      <c r="D434" s="107">
        <v>0.8674033149171271</v>
      </c>
    </row>
    <row r="435">
      <c r="D435" s="107">
        <v>0.825</v>
      </c>
    </row>
    <row r="436">
      <c r="D436" s="107">
        <v>0.9379084967320261</v>
      </c>
    </row>
    <row r="437">
      <c r="D437" s="107">
        <v>0.9326923076923077</v>
      </c>
    </row>
    <row r="438">
      <c r="D438" s="107">
        <v>0.8670886075949367</v>
      </c>
    </row>
    <row r="439">
      <c r="D439" s="107">
        <v>0.855072463768116</v>
      </c>
    </row>
    <row r="440">
      <c r="D440" s="107">
        <v>0.8648648648648649</v>
      </c>
    </row>
    <row r="441">
      <c r="D441" s="107">
        <v>0.6111111111111112</v>
      </c>
    </row>
    <row r="442">
      <c r="D442" s="107">
        <v>0.8260869565217391</v>
      </c>
    </row>
    <row r="443">
      <c r="D443" s="107">
        <v>0.5416666666666666</v>
      </c>
    </row>
    <row r="444">
      <c r="D444" s="107">
        <v>0.9545454545454546</v>
      </c>
    </row>
    <row r="445">
      <c r="D445" s="107">
        <v>0.975</v>
      </c>
    </row>
    <row r="446">
      <c r="D446" s="107">
        <v>0.9259259259259259</v>
      </c>
    </row>
    <row r="447">
      <c r="D447" s="107">
        <v>0.7854251012145749</v>
      </c>
    </row>
    <row r="448">
      <c r="D448" s="107">
        <v>0.8087431693989071</v>
      </c>
    </row>
    <row r="449">
      <c r="D449" s="107">
        <v>0.8177570093457944</v>
      </c>
    </row>
    <row r="450">
      <c r="D450" s="107">
        <v>0.7672727272727272</v>
      </c>
    </row>
    <row r="451">
      <c r="D451" s="107">
        <v>0.7965367965367965</v>
      </c>
    </row>
    <row r="452">
      <c r="D452" s="107">
        <v>0.8484848484848485</v>
      </c>
    </row>
    <row r="453">
      <c r="D453" s="107">
        <v>0.6993006993006993</v>
      </c>
    </row>
    <row r="454">
      <c r="D454" s="107">
        <v>0.7206896551724138</v>
      </c>
    </row>
    <row r="455">
      <c r="D455" s="107">
        <v>0.875</v>
      </c>
    </row>
    <row r="456">
      <c r="D456" s="107">
        <v>0.9178082191780822</v>
      </c>
    </row>
    <row r="457">
      <c r="D457" s="107">
        <v>0.7796610169491526</v>
      </c>
    </row>
    <row r="458">
      <c r="D458" s="107">
        <v>0.6666666666666666</v>
      </c>
    </row>
    <row r="459">
      <c r="D459" s="107">
        <v>0.7354838709677419</v>
      </c>
    </row>
    <row r="460">
      <c r="D460" s="107">
        <v>0.8209876543209876</v>
      </c>
    </row>
    <row r="461">
      <c r="D461" s="107">
        <v>0.8</v>
      </c>
    </row>
    <row r="462">
      <c r="D462" s="107">
        <v>1.0</v>
      </c>
    </row>
    <row r="463">
      <c r="D463" s="107">
        <v>0.9264705882352942</v>
      </c>
    </row>
    <row r="464">
      <c r="D464" s="107">
        <v>0.963855421686747</v>
      </c>
    </row>
    <row r="465">
      <c r="D465" s="107">
        <v>0.883495145631068</v>
      </c>
    </row>
    <row r="466">
      <c r="D466" s="107">
        <v>0.5769230769230769</v>
      </c>
    </row>
    <row r="467">
      <c r="D467" s="107">
        <v>0.9836065573770492</v>
      </c>
    </row>
    <row r="468">
      <c r="D468" s="107">
        <v>0.45454545454545453</v>
      </c>
    </row>
    <row r="469">
      <c r="D469" s="107">
        <v>0.7567567567567568</v>
      </c>
    </row>
    <row r="470">
      <c r="D470" s="107">
        <v>0.8421052631578947</v>
      </c>
    </row>
    <row r="471">
      <c r="D471" s="107">
        <v>0.9181034482758621</v>
      </c>
    </row>
    <row r="472">
      <c r="D472" s="107">
        <v>0.8685714285714285</v>
      </c>
    </row>
    <row r="473">
      <c r="D473" s="107">
        <v>0.8809523809523809</v>
      </c>
    </row>
    <row r="474">
      <c r="D474" s="107">
        <v>0.18421052631578946</v>
      </c>
    </row>
    <row r="475">
      <c r="D475" s="107">
        <v>0.75</v>
      </c>
    </row>
    <row r="476">
      <c r="D476" s="107">
        <v>0.8673469387755102</v>
      </c>
    </row>
    <row r="477">
      <c r="D477" s="107">
        <v>0.9050279329608939</v>
      </c>
    </row>
    <row r="478">
      <c r="D478" s="107">
        <v>0.8666666666666667</v>
      </c>
    </row>
    <row r="479">
      <c r="D479" s="107">
        <v>0.8333333333333334</v>
      </c>
    </row>
    <row r="480">
      <c r="D480" s="107">
        <v>0.96</v>
      </c>
    </row>
    <row r="481">
      <c r="D481" s="107">
        <v>0.740506329113924</v>
      </c>
    </row>
    <row r="482">
      <c r="D482" s="107">
        <v>0.8738738738738738</v>
      </c>
    </row>
    <row r="483">
      <c r="D483" s="107">
        <v>0.6832579185520362</v>
      </c>
    </row>
    <row r="484">
      <c r="D484" s="107">
        <v>0.7868852459016393</v>
      </c>
    </row>
    <row r="485">
      <c r="D485" s="107">
        <v>0.7859327217125383</v>
      </c>
    </row>
    <row r="486">
      <c r="D486" s="107">
        <v>0.7391304347826086</v>
      </c>
    </row>
    <row r="487">
      <c r="D487" s="107">
        <v>0.4020618556701031</v>
      </c>
    </row>
    <row r="488">
      <c r="D488" s="107">
        <v>0.32222222222222224</v>
      </c>
    </row>
    <row r="489">
      <c r="D489" s="107">
        <v>0.3902439024390244</v>
      </c>
    </row>
    <row r="490">
      <c r="D490" s="107">
        <v>0.3617021276595745</v>
      </c>
    </row>
    <row r="491">
      <c r="D491" s="107">
        <v>0.35555555555555557</v>
      </c>
    </row>
    <row r="492">
      <c r="D492" s="107">
        <v>0.75</v>
      </c>
    </row>
    <row r="493">
      <c r="D493" s="107">
        <v>0.7671957671957672</v>
      </c>
    </row>
    <row r="494">
      <c r="D494" s="107">
        <v>0.8363636363636363</v>
      </c>
    </row>
    <row r="495">
      <c r="D495" s="107">
        <v>0.8611111111111112</v>
      </c>
    </row>
    <row r="496">
      <c r="D496" s="107">
        <v>0.6857142857142857</v>
      </c>
    </row>
    <row r="497">
      <c r="D497" s="107">
        <v>0.6809338521400778</v>
      </c>
    </row>
    <row r="498">
      <c r="D498" s="107">
        <v>0.85</v>
      </c>
    </row>
    <row r="499">
      <c r="D499" s="107">
        <v>0.7974683544303798</v>
      </c>
    </row>
    <row r="500">
      <c r="D500" s="107">
        <v>0.6382978723404256</v>
      </c>
    </row>
    <row r="501">
      <c r="D501" s="107">
        <v>0.8226600985221675</v>
      </c>
    </row>
    <row r="502">
      <c r="D502" s="107">
        <v>0.9574468085106383</v>
      </c>
    </row>
    <row r="503">
      <c r="D503" s="107">
        <v>0.9047619047619048</v>
      </c>
    </row>
    <row r="504">
      <c r="D504" s="107">
        <v>0.8</v>
      </c>
    </row>
    <row r="505">
      <c r="D505" s="107">
        <v>0.5793103448275863</v>
      </c>
    </row>
    <row r="506">
      <c r="D506" s="107">
        <v>0.8851674641148325</v>
      </c>
    </row>
    <row r="507">
      <c r="D507" s="107">
        <v>0.85</v>
      </c>
    </row>
    <row r="508">
      <c r="D508" s="107">
        <v>0.7708333333333334</v>
      </c>
    </row>
    <row r="509">
      <c r="D509" s="107">
        <v>0.8543689320388349</v>
      </c>
    </row>
    <row r="510">
      <c r="D510" s="107">
        <v>0.6595744680851063</v>
      </c>
    </row>
    <row r="511">
      <c r="D511" s="107">
        <v>1.0</v>
      </c>
    </row>
    <row r="512">
      <c r="D512" s="107">
        <v>0.8373015873015873</v>
      </c>
    </row>
    <row r="513">
      <c r="D513" s="107">
        <v>0.8333333333333334</v>
      </c>
    </row>
    <row r="514">
      <c r="D514" s="107">
        <v>0.8203125</v>
      </c>
    </row>
    <row r="515">
      <c r="D515" s="107">
        <v>0.8780487804878049</v>
      </c>
    </row>
    <row r="516">
      <c r="D516" s="107">
        <v>0.9305555555555556</v>
      </c>
    </row>
    <row r="517">
      <c r="D517" s="107">
        <v>0.9452054794520548</v>
      </c>
    </row>
    <row r="518">
      <c r="D518" s="107">
        <v>0.5964912280701754</v>
      </c>
    </row>
    <row r="519">
      <c r="D519" s="107">
        <v>0.8484848484848485</v>
      </c>
    </row>
    <row r="520">
      <c r="D520" s="107">
        <v>0.6</v>
      </c>
    </row>
    <row r="521">
      <c r="D521" s="107">
        <v>0.65</v>
      </c>
    </row>
    <row r="522">
      <c r="D522" s="107">
        <v>0.5188679245283019</v>
      </c>
    </row>
    <row r="523">
      <c r="D523" s="107">
        <v>0.8571428571428571</v>
      </c>
    </row>
    <row r="524">
      <c r="D524" s="107">
        <v>0.8721461187214612</v>
      </c>
    </row>
    <row r="525">
      <c r="D525" s="107">
        <v>0.8695652173913043</v>
      </c>
    </row>
    <row r="526">
      <c r="D526" s="107">
        <v>0.8916666666666667</v>
      </c>
    </row>
    <row r="527">
      <c r="D527" s="107">
        <v>0.8378378378378378</v>
      </c>
    </row>
    <row r="528">
      <c r="D528" s="107">
        <v>0.9</v>
      </c>
    </row>
    <row r="529">
      <c r="D529" s="107">
        <v>0.7105263157894737</v>
      </c>
    </row>
    <row r="530">
      <c r="D530" s="107">
        <v>0.768595041322314</v>
      </c>
    </row>
    <row r="531">
      <c r="D531" s="107">
        <v>0.9380530973451328</v>
      </c>
    </row>
    <row r="532">
      <c r="D532" s="107">
        <v>0.8148148148148148</v>
      </c>
    </row>
    <row r="533">
      <c r="D533" s="107">
        <v>0.8987341772151899</v>
      </c>
    </row>
    <row r="534">
      <c r="D534" s="107">
        <v>0.8508771929824561</v>
      </c>
    </row>
    <row r="535">
      <c r="D535" s="107">
        <v>0.776536312849162</v>
      </c>
    </row>
    <row r="536">
      <c r="D536" s="107">
        <v>0.9788732394366197</v>
      </c>
    </row>
    <row r="537">
      <c r="D537" s="107">
        <v>0.9230769230769231</v>
      </c>
    </row>
    <row r="538">
      <c r="D538" s="107">
        <v>0.7921348314606742</v>
      </c>
    </row>
    <row r="539">
      <c r="D539" s="107">
        <v>0.6987179487179487</v>
      </c>
    </row>
    <row r="540">
      <c r="D540" s="107">
        <v>0.8405797101449275</v>
      </c>
    </row>
    <row r="541">
      <c r="D541" s="107">
        <v>0.8024691358024691</v>
      </c>
    </row>
    <row r="542">
      <c r="D542" s="107">
        <v>0.9183673469387755</v>
      </c>
    </row>
    <row r="543">
      <c r="D543" s="107">
        <v>0.875</v>
      </c>
    </row>
    <row r="544">
      <c r="D544" s="107">
        <v>0.8918918918918919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2024-03-18T11:21:40Z</dcterms:created>
  <dc:creator>Atul Varshney</dc:creator>
</cp:coreProperties>
</file>